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wan\Downloads\"/>
    </mc:Choice>
  </mc:AlternateContent>
  <xr:revisionPtr revIDLastSave="0" documentId="13_ncr:1_{4D794714-3A88-4CC6-9395-DFA31D3ABB41}" xr6:coauthVersionLast="47" xr6:coauthVersionMax="47" xr10:uidLastSave="{00000000-0000-0000-0000-000000000000}"/>
  <bookViews>
    <workbookView xWindow="51720" yWindow="-7305" windowWidth="29040" windowHeight="15720" xr2:uid="{00000000-000D-0000-FFFF-FFFF00000000}"/>
  </bookViews>
  <sheets>
    <sheet name="Data" sheetId="1" r:id="rId1"/>
    <sheet name="QC" sheetId="2" r:id="rId2"/>
    <sheet name="WideData for R" sheetId="7" r:id="rId3"/>
    <sheet name="LongData for R" sheetId="4" r:id="rId4"/>
    <sheet name="2019–2024" sheetId="6" r:id="rId5"/>
  </sheets>
  <definedNames>
    <definedName name="_xlnm.Print_Area" localSheetId="4">'2019–2024'!$A$1:$A$41</definedName>
    <definedName name="_xlnm.Print_Area" localSheetId="0">Data!$A$1:$V$44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3" i="4" l="1"/>
  <c r="G431" i="4"/>
  <c r="G439" i="4"/>
  <c r="G447" i="4"/>
  <c r="G455" i="4"/>
  <c r="G463" i="4"/>
  <c r="G471" i="4"/>
  <c r="G479" i="4"/>
  <c r="G487" i="4"/>
  <c r="G424" i="4"/>
  <c r="G432" i="4"/>
  <c r="G440" i="4"/>
  <c r="G448" i="4"/>
  <c r="G456" i="4"/>
  <c r="G464" i="4"/>
  <c r="G472" i="4"/>
  <c r="G480" i="4"/>
  <c r="G488" i="4"/>
  <c r="G422" i="4"/>
  <c r="G430" i="4"/>
  <c r="G438" i="4"/>
  <c r="G446" i="4"/>
  <c r="G454" i="4"/>
  <c r="G462" i="4"/>
  <c r="G470" i="4"/>
  <c r="G478" i="4"/>
  <c r="G486" i="4"/>
  <c r="G425" i="4"/>
  <c r="G433" i="4"/>
  <c r="G441" i="4"/>
  <c r="G449" i="4"/>
  <c r="G457" i="4"/>
  <c r="G465" i="4"/>
  <c r="G473" i="4"/>
  <c r="G481" i="4"/>
  <c r="G489" i="4"/>
  <c r="G426" i="4"/>
  <c r="G434" i="4"/>
  <c r="G442" i="4"/>
  <c r="G450" i="4"/>
  <c r="G458" i="4"/>
  <c r="G466" i="4"/>
  <c r="G474" i="4"/>
  <c r="G482" i="4"/>
  <c r="G490" i="4"/>
  <c r="G427" i="4"/>
  <c r="G435" i="4"/>
  <c r="G443" i="4"/>
  <c r="G451" i="4"/>
  <c r="G459" i="4"/>
  <c r="G467" i="4"/>
  <c r="G475" i="4"/>
  <c r="G483" i="4"/>
  <c r="G491" i="4"/>
  <c r="G428" i="4"/>
  <c r="G436" i="4"/>
  <c r="G444" i="4"/>
  <c r="G452" i="4"/>
  <c r="G460" i="4"/>
  <c r="G468" i="4"/>
  <c r="G476" i="4"/>
  <c r="G484" i="4"/>
  <c r="G492" i="4"/>
  <c r="G429" i="4"/>
  <c r="G437" i="4"/>
  <c r="G445" i="4"/>
  <c r="G453" i="4"/>
  <c r="G461" i="4"/>
  <c r="G469" i="4"/>
  <c r="G477" i="4"/>
  <c r="G485" i="4"/>
  <c r="G493" i="4"/>
  <c r="G421" i="4"/>
  <c r="L5" i="2"/>
  <c r="K5" i="2" l="1"/>
  <c r="J5" i="2" l="1"/>
  <c r="I11" i="2" l="1"/>
  <c r="I10" i="2"/>
  <c r="I16" i="2"/>
  <c r="I15" i="2"/>
  <c r="I5" i="2"/>
  <c r="H5" i="2" l="1"/>
  <c r="G5" i="2" l="1"/>
  <c r="F15" i="2" l="1"/>
  <c r="E15" i="2" l="1"/>
  <c r="E10" i="2"/>
  <c r="E5" i="2"/>
  <c r="E11" i="2"/>
  <c r="D15" i="2" l="1"/>
  <c r="D5" i="2"/>
  <c r="Q4" i="1" l="1"/>
  <c r="O4" i="1"/>
  <c r="N4" i="1"/>
  <c r="P4" i="1" l="1"/>
  <c r="G359" i="4"/>
  <c r="G366" i="4"/>
  <c r="G373" i="4"/>
  <c r="G380" i="4"/>
  <c r="G387" i="4"/>
  <c r="G394" i="4"/>
  <c r="G401" i="4"/>
  <c r="G408" i="4"/>
  <c r="G415" i="4"/>
  <c r="G360" i="4"/>
  <c r="G367" i="4"/>
  <c r="G374" i="4"/>
  <c r="G381" i="4"/>
  <c r="G388" i="4"/>
  <c r="G395" i="4"/>
  <c r="G402" i="4"/>
  <c r="G409" i="4"/>
  <c r="G416" i="4"/>
  <c r="G361" i="4"/>
  <c r="G368" i="4"/>
  <c r="G375" i="4"/>
  <c r="G382" i="4"/>
  <c r="G389" i="4"/>
  <c r="G396" i="4"/>
  <c r="G403" i="4"/>
  <c r="G410" i="4"/>
  <c r="G417" i="4"/>
  <c r="G362" i="4"/>
  <c r="G369" i="4"/>
  <c r="G376" i="4"/>
  <c r="G383" i="4"/>
  <c r="G390" i="4"/>
  <c r="G397" i="4"/>
  <c r="G404" i="4"/>
  <c r="G411" i="4"/>
  <c r="G418" i="4"/>
  <c r="G363" i="4"/>
  <c r="G370" i="4"/>
  <c r="G377" i="4"/>
  <c r="G384" i="4"/>
  <c r="G391" i="4"/>
  <c r="G398" i="4"/>
  <c r="G405" i="4"/>
  <c r="G412" i="4"/>
  <c r="G419" i="4"/>
  <c r="G364" i="4"/>
  <c r="G371" i="4"/>
  <c r="G378" i="4"/>
  <c r="G385" i="4"/>
  <c r="G392" i="4"/>
  <c r="G399" i="4"/>
  <c r="G406" i="4"/>
  <c r="G413" i="4"/>
  <c r="G420" i="4"/>
  <c r="G365" i="4"/>
  <c r="G372" i="4"/>
  <c r="G379" i="4"/>
  <c r="G386" i="4"/>
  <c r="G393" i="4"/>
  <c r="G400" i="4"/>
  <c r="G407" i="4"/>
  <c r="G414" i="4"/>
  <c r="L6" i="2" l="1"/>
  <c r="Q11" i="1"/>
  <c r="O11" i="1"/>
  <c r="N11" i="1"/>
  <c r="P11" i="1" l="1"/>
  <c r="F16" i="2"/>
  <c r="E16" i="2"/>
  <c r="Q14" i="1"/>
  <c r="O14" i="1"/>
  <c r="N14" i="1"/>
  <c r="Q13" i="1"/>
  <c r="O13" i="1"/>
  <c r="N13" i="1"/>
  <c r="Q12" i="1"/>
  <c r="O12" i="1"/>
  <c r="N12" i="1"/>
  <c r="P14" i="1" l="1"/>
  <c r="P13" i="1"/>
  <c r="P12" i="1"/>
  <c r="G96" i="4" l="1"/>
  <c r="G103" i="4"/>
  <c r="G110" i="4"/>
  <c r="G117" i="4"/>
  <c r="G124" i="4"/>
  <c r="G131" i="4"/>
  <c r="G138" i="4"/>
  <c r="G145" i="4"/>
  <c r="G152" i="4"/>
  <c r="G159" i="4"/>
  <c r="G166" i="4"/>
  <c r="G173" i="4"/>
  <c r="G180" i="4"/>
  <c r="G187" i="4"/>
  <c r="G194" i="4"/>
  <c r="G201" i="4"/>
  <c r="G214" i="4"/>
  <c r="G221" i="4"/>
  <c r="G228" i="4"/>
  <c r="G241" i="4"/>
  <c r="G254" i="4"/>
  <c r="G267" i="4"/>
  <c r="G280" i="4"/>
  <c r="G287" i="4"/>
  <c r="G294" i="4"/>
  <c r="G297" i="4" l="1"/>
  <c r="G298" i="4"/>
  <c r="G303" i="4"/>
  <c r="G304" i="4"/>
  <c r="G310" i="4"/>
  <c r="G311" i="4"/>
  <c r="G317" i="4"/>
  <c r="G318" i="4"/>
  <c r="G324" i="4"/>
  <c r="G325" i="4"/>
  <c r="G331" i="4"/>
  <c r="G332" i="4"/>
  <c r="G338" i="4"/>
  <c r="G339" i="4"/>
  <c r="G345" i="4"/>
  <c r="G346" i="4"/>
  <c r="G352" i="4"/>
  <c r="G353" i="4"/>
  <c r="G299" i="4"/>
  <c r="G300" i="4"/>
  <c r="G305" i="4"/>
  <c r="G306" i="4"/>
  <c r="G312" i="4"/>
  <c r="G313" i="4"/>
  <c r="G319" i="4"/>
  <c r="G320" i="4"/>
  <c r="G326" i="4"/>
  <c r="G327" i="4"/>
  <c r="G333" i="4"/>
  <c r="G334" i="4"/>
  <c r="G340" i="4"/>
  <c r="G341" i="4"/>
  <c r="G347" i="4"/>
  <c r="G348" i="4"/>
  <c r="G354" i="4"/>
  <c r="G355" i="4"/>
  <c r="G301" i="4"/>
  <c r="G307" i="4"/>
  <c r="G314" i="4"/>
  <c r="G321" i="4"/>
  <c r="G328" i="4"/>
  <c r="G335" i="4"/>
  <c r="G342" i="4"/>
  <c r="G349" i="4"/>
  <c r="G356" i="4"/>
  <c r="G302" i="4"/>
  <c r="G308" i="4"/>
  <c r="G309" i="4"/>
  <c r="G315" i="4"/>
  <c r="G316" i="4"/>
  <c r="G322" i="4"/>
  <c r="G323" i="4"/>
  <c r="G329" i="4"/>
  <c r="G330" i="4"/>
  <c r="G336" i="4"/>
  <c r="G337" i="4"/>
  <c r="G343" i="4"/>
  <c r="G344" i="4"/>
  <c r="G350" i="4"/>
  <c r="G351" i="4"/>
  <c r="G357" i="4"/>
  <c r="G358" i="4"/>
  <c r="N5" i="1" l="1"/>
  <c r="N6" i="1"/>
  <c r="N7" i="1"/>
  <c r="N8" i="1"/>
  <c r="N9" i="1"/>
  <c r="N10" i="1"/>
  <c r="N3" i="1"/>
  <c r="O5" i="1"/>
  <c r="O6" i="1"/>
  <c r="O7" i="1"/>
  <c r="O8" i="1"/>
  <c r="O9" i="1"/>
  <c r="O10" i="1"/>
  <c r="O3" i="1"/>
  <c r="Q5" i="1"/>
  <c r="Q6" i="1"/>
  <c r="Q7" i="1"/>
  <c r="Q8" i="1"/>
  <c r="Q9" i="1"/>
  <c r="Q10" i="1"/>
  <c r="Q3" i="1"/>
  <c r="H27" i="1" l="1"/>
  <c r="H24" i="1"/>
  <c r="L27" i="1"/>
  <c r="K27" i="1"/>
  <c r="J27" i="1"/>
  <c r="I27" i="1"/>
  <c r="G27" i="1"/>
  <c r="F27" i="1"/>
  <c r="E27" i="1"/>
  <c r="D27" i="1"/>
  <c r="L24" i="1"/>
  <c r="K24" i="1"/>
  <c r="J24" i="1"/>
  <c r="I24" i="1"/>
  <c r="G24" i="1"/>
  <c r="F24" i="1"/>
  <c r="E24" i="1"/>
  <c r="D24" i="1"/>
  <c r="E21" i="1"/>
  <c r="F21" i="1"/>
  <c r="G21" i="1"/>
  <c r="H21" i="1"/>
  <c r="I21" i="1"/>
  <c r="J21" i="1"/>
  <c r="K21" i="1"/>
  <c r="L21" i="1"/>
  <c r="D21" i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7" i="4"/>
  <c r="G98" i="4"/>
  <c r="G99" i="4"/>
  <c r="G100" i="4"/>
  <c r="G101" i="4"/>
  <c r="G102" i="4"/>
  <c r="G104" i="4"/>
  <c r="G105" i="4"/>
  <c r="G106" i="4"/>
  <c r="G107" i="4"/>
  <c r="G108" i="4"/>
  <c r="G109" i="4"/>
  <c r="G111" i="4"/>
  <c r="G112" i="4"/>
  <c r="G113" i="4"/>
  <c r="G114" i="4"/>
  <c r="G115" i="4"/>
  <c r="G116" i="4"/>
  <c r="G118" i="4"/>
  <c r="G119" i="4"/>
  <c r="G120" i="4"/>
  <c r="G121" i="4"/>
  <c r="G122" i="4"/>
  <c r="G123" i="4"/>
  <c r="G125" i="4"/>
  <c r="G126" i="4"/>
  <c r="G127" i="4"/>
  <c r="G128" i="4"/>
  <c r="G129" i="4"/>
  <c r="G130" i="4"/>
  <c r="G132" i="4"/>
  <c r="G133" i="4"/>
  <c r="G134" i="4"/>
  <c r="G135" i="4"/>
  <c r="G136" i="4"/>
  <c r="G137" i="4"/>
  <c r="G139" i="4"/>
  <c r="G140" i="4"/>
  <c r="G141" i="4"/>
  <c r="G142" i="4"/>
  <c r="G143" i="4"/>
  <c r="G144" i="4"/>
  <c r="G146" i="4"/>
  <c r="G147" i="4"/>
  <c r="G148" i="4"/>
  <c r="G149" i="4"/>
  <c r="G150" i="4"/>
  <c r="G151" i="4"/>
  <c r="G153" i="4"/>
  <c r="G154" i="4"/>
  <c r="G155" i="4"/>
  <c r="G156" i="4"/>
  <c r="G157" i="4"/>
  <c r="G158" i="4"/>
  <c r="G160" i="4"/>
  <c r="G161" i="4"/>
  <c r="G162" i="4"/>
  <c r="G163" i="4"/>
  <c r="G164" i="4"/>
  <c r="G165" i="4"/>
  <c r="G167" i="4"/>
  <c r="G168" i="4"/>
  <c r="G169" i="4"/>
  <c r="G170" i="4"/>
  <c r="G171" i="4"/>
  <c r="G172" i="4"/>
  <c r="G174" i="4"/>
  <c r="G175" i="4"/>
  <c r="G176" i="4"/>
  <c r="G177" i="4"/>
  <c r="G178" i="4"/>
  <c r="G179" i="4"/>
  <c r="G181" i="4"/>
  <c r="G182" i="4"/>
  <c r="G183" i="4"/>
  <c r="G184" i="4"/>
  <c r="G185" i="4"/>
  <c r="G186" i="4"/>
  <c r="G188" i="4"/>
  <c r="G189" i="4"/>
  <c r="G190" i="4"/>
  <c r="G191" i="4"/>
  <c r="G192" i="4"/>
  <c r="G193" i="4"/>
  <c r="G195" i="4"/>
  <c r="G196" i="4"/>
  <c r="G197" i="4"/>
  <c r="G198" i="4"/>
  <c r="G199" i="4"/>
  <c r="G200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5" i="4"/>
  <c r="G216" i="4"/>
  <c r="G217" i="4"/>
  <c r="G218" i="4"/>
  <c r="G219" i="4"/>
  <c r="G220" i="4"/>
  <c r="G222" i="4"/>
  <c r="G223" i="4"/>
  <c r="G224" i="4"/>
  <c r="G225" i="4"/>
  <c r="G226" i="4"/>
  <c r="G227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1" i="4"/>
  <c r="G282" i="4"/>
  <c r="G283" i="4"/>
  <c r="G284" i="4"/>
  <c r="G285" i="4"/>
  <c r="G286" i="4"/>
  <c r="G288" i="4"/>
  <c r="G289" i="4"/>
  <c r="G290" i="4"/>
  <c r="G291" i="4"/>
  <c r="G292" i="4"/>
  <c r="G293" i="4"/>
  <c r="G295" i="4"/>
  <c r="G296" i="4"/>
  <c r="G2" i="4"/>
  <c r="P5" i="1" l="1"/>
  <c r="P6" i="1" l="1"/>
  <c r="P3" i="1"/>
  <c r="P10" i="1"/>
  <c r="P7" i="1"/>
  <c r="P8" i="1" l="1"/>
  <c r="K6" i="2" l="1"/>
  <c r="K24" i="2" l="1"/>
  <c r="L24" i="2"/>
  <c r="J24" i="2"/>
  <c r="I24" i="2"/>
  <c r="H24" i="2"/>
  <c r="G24" i="2"/>
  <c r="F24" i="2"/>
  <c r="E24" i="2"/>
  <c r="D24" i="2"/>
  <c r="P9" i="1" l="1"/>
  <c r="I6" i="2" l="1"/>
  <c r="J6" i="2"/>
  <c r="H6" i="2"/>
  <c r="D16" i="2" l="1"/>
  <c r="E6" i="2" l="1"/>
  <c r="F6" i="2"/>
  <c r="G6" i="2"/>
  <c r="D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Wetherill</author>
  </authors>
  <commentList>
    <comment ref="F4" authorId="0" shapeId="0" xr:uid="{741C55B4-8BE7-48A3-A47D-F848C8BF3879}">
      <text>
        <r>
          <rPr>
            <b/>
            <sz val="9"/>
            <color indexed="81"/>
            <rFont val="Tahoma"/>
            <family val="2"/>
          </rPr>
          <t>Ben Wetherill:</t>
        </r>
        <r>
          <rPr>
            <sz val="9"/>
            <color indexed="81"/>
            <rFont val="Tahoma"/>
            <family val="2"/>
          </rPr>
          <t xml:space="preserve">
Taken at ABT-174 Forest Ave Bridge</t>
        </r>
      </text>
    </comment>
    <comment ref="J14" authorId="0" shapeId="0" xr:uid="{7320AD18-13B9-4538-A346-95A7A2D27632}">
      <text>
        <r>
          <rPr>
            <b/>
            <sz val="9"/>
            <color indexed="81"/>
            <rFont val="Tahoma"/>
            <family val="2"/>
          </rPr>
          <t>Ben Wetherill:</t>
        </r>
        <r>
          <rPr>
            <sz val="9"/>
            <color indexed="81"/>
            <rFont val="Tahoma"/>
            <family val="2"/>
          </rPr>
          <t xml:space="preserve">
Note that duplicate here was 308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Wetherill</author>
  </authors>
  <commentList>
    <comment ref="F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Ben Wetherill:</t>
        </r>
        <r>
          <rPr>
            <sz val="9"/>
            <color indexed="81"/>
            <rFont val="Tahoma"/>
            <family val="2"/>
          </rPr>
          <t xml:space="preserve">
From CoCoRaHS</t>
        </r>
      </text>
    </comment>
  </commentList>
</comments>
</file>

<file path=xl/sharedStrings.xml><?xml version="1.0" encoding="utf-8"?>
<sst xmlns="http://schemas.openxmlformats.org/spreadsheetml/2006/main" count="1205" uniqueCount="97">
  <si>
    <t>E.coli (MPN/100ml)</t>
  </si>
  <si>
    <t>Site #</t>
  </si>
  <si>
    <t>Description</t>
  </si>
  <si>
    <t>River</t>
  </si>
  <si>
    <t>Samples</t>
  </si>
  <si>
    <t>Exceed-ences</t>
  </si>
  <si>
    <t>% Exceeded</t>
  </si>
  <si>
    <t>2024 Geo-Mean</t>
  </si>
  <si>
    <t>2023 Geo-Mean</t>
  </si>
  <si>
    <t>2022 Geo-Mean</t>
  </si>
  <si>
    <t>2021 Geo-Mean</t>
  </si>
  <si>
    <t>2020 Geo-Mean</t>
  </si>
  <si>
    <t>2019 Geo-Mean</t>
  </si>
  <si>
    <t>2023 % Exceeded</t>
  </si>
  <si>
    <t>2022 % Exceeded</t>
  </si>
  <si>
    <t>2021 % Exceed.</t>
  </si>
  <si>
    <t>2020 % Exceed.</t>
  </si>
  <si>
    <t>2019 % Exceed.</t>
  </si>
  <si>
    <t>ABT-077</t>
  </si>
  <si>
    <t>USGS gage, Maynard</t>
  </si>
  <si>
    <t>Assabet</t>
  </si>
  <si>
    <t>ABT-176</t>
  </si>
  <si>
    <t>Assabet at Wheeler Rd, Hudson</t>
  </si>
  <si>
    <t>ABT-033</t>
  </si>
  <si>
    <t>Assabet, Rt. 62 Pump Stn., Concord</t>
  </si>
  <si>
    <t>CND-009</t>
  </si>
  <si>
    <t>Rogers St Bridge, Lowell</t>
  </si>
  <si>
    <t>Concord</t>
  </si>
  <si>
    <t>CND-093</t>
  </si>
  <si>
    <t>Rt 4 Carter Ave, Billerica</t>
  </si>
  <si>
    <t>RVM-001</t>
  </si>
  <si>
    <t>Lawrence St, Lowell</t>
  </si>
  <si>
    <t>River Meadow</t>
  </si>
  <si>
    <t>SUD-144</t>
  </si>
  <si>
    <t>Sudbury at Sudbury Landing, Framingham</t>
  </si>
  <si>
    <t>Sudbury</t>
  </si>
  <si>
    <t>SUD-236</t>
  </si>
  <si>
    <t>Rt 135, Ashland</t>
  </si>
  <si>
    <t>SUD-238</t>
  </si>
  <si>
    <t>Front St, Ashland</t>
  </si>
  <si>
    <t>SUD-242</t>
  </si>
  <si>
    <t>Concord St, Ashland</t>
  </si>
  <si>
    <t>SUD-245</t>
  </si>
  <si>
    <t>Mill Pond Dam, Ashland</t>
  </si>
  <si>
    <t>SUD-252</t>
  </si>
  <si>
    <t>Cordaville Rd, Ashland</t>
  </si>
  <si>
    <t>Swimming Limit (BAV)</t>
  </si>
  <si>
    <t>Boating Limit</t>
  </si>
  <si>
    <t>https://maps.cocorahs.org/</t>
  </si>
  <si>
    <t>Assabet Rain 24hr</t>
  </si>
  <si>
    <t>Assabet Rain 24-48hr</t>
  </si>
  <si>
    <t>Assabet Rain 48hr</t>
  </si>
  <si>
    <t>Sudbury Rain 24hr</t>
  </si>
  <si>
    <t>Sudbury Rain 24-48hr</t>
  </si>
  <si>
    <t>Sudbury Rain 48hr</t>
  </si>
  <si>
    <t>Concord Rain 24hr</t>
  </si>
  <si>
    <t>Concord Rain 48hr</t>
  </si>
  <si>
    <t>Flow (cfs)</t>
  </si>
  <si>
    <t>E-coli (MPN/100ml)</t>
  </si>
  <si>
    <t>QC-01</t>
  </si>
  <si>
    <t>QC Sample</t>
  </si>
  <si>
    <t>QC</t>
  </si>
  <si>
    <t>True Site</t>
  </si>
  <si>
    <t>RPD</t>
  </si>
  <si>
    <t>QC-02</t>
  </si>
  <si>
    <t>&lt;1</t>
  </si>
  <si>
    <t>Sterile</t>
  </si>
  <si>
    <t>QC-03</t>
  </si>
  <si>
    <t>QC-04</t>
  </si>
  <si>
    <t>LD-1</t>
  </si>
  <si>
    <t>Original</t>
  </si>
  <si>
    <t>Lab Dup</t>
  </si>
  <si>
    <t>Duplicate</t>
  </si>
  <si>
    <t>LB-1</t>
  </si>
  <si>
    <t>Blank</t>
  </si>
  <si>
    <t>Lab Blank</t>
  </si>
  <si>
    <t>Site</t>
  </si>
  <si>
    <t>Date</t>
  </si>
  <si>
    <t>Ecoli</t>
  </si>
  <si>
    <t>Flow</t>
  </si>
  <si>
    <t>Rain_48hr</t>
  </si>
  <si>
    <t>Wet_Dry</t>
  </si>
  <si>
    <t>ABT-162</t>
  </si>
  <si>
    <t>CND-110</t>
  </si>
  <si>
    <t>SUD-096</t>
  </si>
  <si>
    <t>SUD-137</t>
  </si>
  <si>
    <t>Geo-Mean</t>
  </si>
  <si>
    <t>Above STV</t>
  </si>
  <si>
    <t>Number of Years</t>
  </si>
  <si>
    <t>Percent Exceeded</t>
  </si>
  <si>
    <t>Percent &gt; STV</t>
  </si>
  <si>
    <t>Condition</t>
  </si>
  <si>
    <t>MostlyGood</t>
  </si>
  <si>
    <t>Failing</t>
  </si>
  <si>
    <t>GeoMean</t>
  </si>
  <si>
    <t>AlwaysGood</t>
  </si>
  <si>
    <t>Concord Rain 24–48hr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</si>
</sst>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84A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6A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9" fontId="0" fillId="0" borderId="0" xfId="1" applyFont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2"/>
    <xf numFmtId="14" fontId="0" fillId="0" borderId="0" xfId="0" applyNumberFormat="1"/>
    <xf numFmtId="0" fontId="0" fillId="0" borderId="1" xfId="0" applyBorder="1"/>
    <xf numFmtId="0" fontId="0" fillId="3" borderId="0" xfId="0" applyFill="1"/>
    <xf numFmtId="1" fontId="0" fillId="2" borderId="1" xfId="0" applyNumberForma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7" fillId="0" borderId="0" xfId="0" applyFont="1"/>
    <xf numFmtId="0" fontId="0" fillId="4" borderId="0" xfId="0" applyFill="1"/>
    <xf numFmtId="0" fontId="9" fillId="5" borderId="1" xfId="0" applyFont="1" applyFill="1" applyBorder="1" applyAlignment="1">
      <alignment wrapText="1"/>
    </xf>
    <xf numFmtId="14" fontId="9" fillId="5" borderId="1" xfId="0" applyNumberFormat="1" applyFont="1" applyFill="1" applyBorder="1" applyAlignment="1">
      <alignment wrapText="1"/>
    </xf>
    <xf numFmtId="0" fontId="9" fillId="5" borderId="1" xfId="0" applyFont="1" applyFill="1" applyBorder="1" applyAlignment="1">
      <alignment horizontal="center" wrapText="1"/>
    </xf>
    <xf numFmtId="9" fontId="9" fillId="5" borderId="1" xfId="0" applyNumberFormat="1" applyFont="1" applyFill="1" applyBorder="1" applyAlignment="1">
      <alignment horizontal="center" wrapText="1"/>
    </xf>
    <xf numFmtId="0" fontId="9" fillId="5" borderId="0" xfId="0" applyFont="1" applyFill="1"/>
    <xf numFmtId="14" fontId="9" fillId="5" borderId="0" xfId="0" applyNumberFormat="1" applyFont="1" applyFill="1" applyAlignment="1">
      <alignment wrapText="1"/>
    </xf>
    <xf numFmtId="14" fontId="9" fillId="5" borderId="0" xfId="0" applyNumberFormat="1" applyFont="1" applyFill="1"/>
    <xf numFmtId="0" fontId="10" fillId="0" borderId="1" xfId="0" applyFont="1" applyBorder="1"/>
    <xf numFmtId="0" fontId="10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1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4A9"/>
      <color rgb="FF0076A4"/>
      <color rgb="FF33CC33"/>
      <color rgb="FF33CCCC"/>
      <color rgb="FFFF6600"/>
      <color rgb="FFCC66FF"/>
      <color rgb="FF0066FF"/>
      <color rgb="FF00FFCC"/>
      <color rgb="FF66FF3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i="1">
                <a:solidFill>
                  <a:schemeClr val="tx1"/>
                </a:solidFill>
              </a:rPr>
              <a:t>E.coli—</a:t>
            </a:r>
            <a:r>
              <a:rPr lang="en-US" sz="2000" i="0">
                <a:solidFill>
                  <a:schemeClr val="tx1"/>
                </a:solidFill>
              </a:rPr>
              <a:t>Concord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6"/>
          <c:order val="0"/>
          <c:tx>
            <c:strRef>
              <c:f>Data!$B$15</c:f>
              <c:strCache>
                <c:ptCount val="1"/>
                <c:pt idx="0">
                  <c:v>Swimming Limit (BAV)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Data!$D$15:$L$15</c:f>
              <c:numCache>
                <c:formatCode>General</c:formatCode>
                <c:ptCount val="9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B-4783-A7DC-E9BF225F0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266256"/>
        <c:axId val="506262648"/>
      </c:areaChart>
      <c:barChart>
        <c:barDir val="col"/>
        <c:grouping val="clustered"/>
        <c:varyColors val="0"/>
        <c:ser>
          <c:idx val="10"/>
          <c:order val="1"/>
          <c:tx>
            <c:strRef>
              <c:f>Data!$B$27</c:f>
              <c:strCache>
                <c:ptCount val="1"/>
                <c:pt idx="0">
                  <c:v>Concord Rain 48hr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00B0F0"/>
              </a:bgClr>
            </a:patt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Data!$D$27:$L$27</c:f>
              <c:numCache>
                <c:formatCode>General</c:formatCode>
                <c:ptCount val="9"/>
                <c:pt idx="0">
                  <c:v>0</c:v>
                </c:pt>
                <c:pt idx="1">
                  <c:v>0.48</c:v>
                </c:pt>
                <c:pt idx="2">
                  <c:v>0</c:v>
                </c:pt>
                <c:pt idx="3">
                  <c:v>0.03</c:v>
                </c:pt>
                <c:pt idx="4">
                  <c:v>0.44</c:v>
                </c:pt>
                <c:pt idx="5">
                  <c:v>0.02</c:v>
                </c:pt>
                <c:pt idx="6">
                  <c:v>0.48000000000000004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B-4783-A7DC-E9BF225F024F}"/>
            </c:ext>
          </c:extLst>
        </c:ser>
        <c:ser>
          <c:idx val="8"/>
          <c:order val="2"/>
          <c:tx>
            <c:v>Concord Rain 24/48 hr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Data!$D$25:$L$25</c:f>
              <c:numCache>
                <c:formatCode>General</c:formatCode>
                <c:ptCount val="9"/>
                <c:pt idx="0">
                  <c:v>0</c:v>
                </c:pt>
                <c:pt idx="1">
                  <c:v>0.48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0.02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B-4783-A7DC-E9BF225F0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493902840"/>
        <c:axId val="493905464"/>
      </c:barChart>
      <c:lineChart>
        <c:grouping val="standard"/>
        <c:varyColors val="0"/>
        <c:ser>
          <c:idx val="7"/>
          <c:order val="3"/>
          <c:tx>
            <c:strRef>
              <c:f>Data!$B$16</c:f>
              <c:strCache>
                <c:ptCount val="1"/>
                <c:pt idx="0">
                  <c:v>Boating Limit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Data!$D$16:$L$16</c:f>
              <c:numCache>
                <c:formatCode>General</c:formatCode>
                <c:ptCount val="9"/>
                <c:pt idx="0">
                  <c:v>1260</c:v>
                </c:pt>
                <c:pt idx="1">
                  <c:v>1260</c:v>
                </c:pt>
                <c:pt idx="2">
                  <c:v>1260</c:v>
                </c:pt>
                <c:pt idx="3">
                  <c:v>1260</c:v>
                </c:pt>
                <c:pt idx="4">
                  <c:v>1260</c:v>
                </c:pt>
                <c:pt idx="5">
                  <c:v>1260</c:v>
                </c:pt>
                <c:pt idx="6">
                  <c:v>1260</c:v>
                </c:pt>
                <c:pt idx="7">
                  <c:v>1260</c:v>
                </c:pt>
                <c:pt idx="8">
                  <c:v>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B-4783-A7DC-E9BF225F024F}"/>
            </c:ext>
          </c:extLst>
        </c:ser>
        <c:ser>
          <c:idx val="2"/>
          <c:order val="4"/>
          <c:tx>
            <c:strRef>
              <c:f>Data!$A$6</c:f>
              <c:strCache>
                <c:ptCount val="1"/>
                <c:pt idx="0">
                  <c:v>CND-009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Data!$D$6:$L$6</c:f>
              <c:numCache>
                <c:formatCode>General</c:formatCode>
                <c:ptCount val="9"/>
                <c:pt idx="0">
                  <c:v>44</c:v>
                </c:pt>
                <c:pt idx="1">
                  <c:v>649</c:v>
                </c:pt>
                <c:pt idx="2">
                  <c:v>105</c:v>
                </c:pt>
                <c:pt idx="3">
                  <c:v>326</c:v>
                </c:pt>
                <c:pt idx="4">
                  <c:v>228</c:v>
                </c:pt>
                <c:pt idx="5">
                  <c:v>118</c:v>
                </c:pt>
                <c:pt idx="6">
                  <c:v>387</c:v>
                </c:pt>
                <c:pt idx="7">
                  <c:v>194</c:v>
                </c:pt>
                <c:pt idx="8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9-48F9-AB1D-B66A5B14BCC3}"/>
            </c:ext>
          </c:extLst>
        </c:ser>
        <c:ser>
          <c:idx val="3"/>
          <c:order val="5"/>
          <c:tx>
            <c:strRef>
              <c:f>Data!$A$7</c:f>
              <c:strCache>
                <c:ptCount val="1"/>
                <c:pt idx="0">
                  <c:v>CND-093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Data!$D$7:$L$7</c:f>
              <c:numCache>
                <c:formatCode>General</c:formatCode>
                <c:ptCount val="9"/>
                <c:pt idx="0">
                  <c:v>34</c:v>
                </c:pt>
                <c:pt idx="1">
                  <c:v>13</c:v>
                </c:pt>
                <c:pt idx="2">
                  <c:v>32</c:v>
                </c:pt>
                <c:pt idx="3">
                  <c:v>55</c:v>
                </c:pt>
                <c:pt idx="4">
                  <c:v>26</c:v>
                </c:pt>
                <c:pt idx="5">
                  <c:v>23</c:v>
                </c:pt>
                <c:pt idx="6">
                  <c:v>56</c:v>
                </c:pt>
                <c:pt idx="7">
                  <c:v>14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9-48F9-AB1D-B66A5B14BCC3}"/>
            </c:ext>
          </c:extLst>
        </c:ser>
        <c:ser>
          <c:idx val="0"/>
          <c:order val="6"/>
          <c:tx>
            <c:strRef>
              <c:f>Data!$A$8</c:f>
              <c:strCache>
                <c:ptCount val="1"/>
                <c:pt idx="0">
                  <c:v>RVM-001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Data!$D$8:$L$8</c:f>
              <c:numCache>
                <c:formatCode>General</c:formatCode>
                <c:ptCount val="9"/>
                <c:pt idx="0">
                  <c:v>228</c:v>
                </c:pt>
                <c:pt idx="1">
                  <c:v>2420</c:v>
                </c:pt>
                <c:pt idx="2">
                  <c:v>260</c:v>
                </c:pt>
                <c:pt idx="3">
                  <c:v>387</c:v>
                </c:pt>
                <c:pt idx="4">
                  <c:v>548</c:v>
                </c:pt>
                <c:pt idx="5">
                  <c:v>272</c:v>
                </c:pt>
                <c:pt idx="6">
                  <c:v>488</c:v>
                </c:pt>
                <c:pt idx="7">
                  <c:v>172</c:v>
                </c:pt>
                <c:pt idx="8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0-4D8B-ABAF-A5C7C05CD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266256"/>
        <c:axId val="506262648"/>
        <c:extLst/>
      </c:lineChart>
      <c:catAx>
        <c:axId val="506266256"/>
        <c:scaling>
          <c:orientation val="minMax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2648"/>
        <c:crosses val="autoZero"/>
        <c:auto val="0"/>
        <c:lblAlgn val="ctr"/>
        <c:lblOffset val="100"/>
        <c:noMultiLvlLbl val="0"/>
      </c:catAx>
      <c:valAx>
        <c:axId val="50626264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E.coli (MPN/100ml) - log</a:t>
                </a:r>
                <a:r>
                  <a:rPr lang="en-US" sz="1200" baseline="0">
                    <a:solidFill>
                      <a:schemeClr val="tx1"/>
                    </a:solidFill>
                  </a:rPr>
                  <a:t> scale</a:t>
                </a:r>
                <a:endParaRPr 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6256"/>
        <c:crosses val="autoZero"/>
        <c:crossBetween val="between"/>
      </c:valAx>
      <c:valAx>
        <c:axId val="49390546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Rainfall (inches) - solid 24hr, shaded 48hr</a:t>
                </a:r>
              </a:p>
            </c:rich>
          </c:tx>
          <c:layout>
            <c:manualLayout>
              <c:xMode val="edge"/>
              <c:yMode val="edge"/>
              <c:x val="0.97289600813628274"/>
              <c:y val="0.100911496885139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902840"/>
        <c:crosses val="max"/>
        <c:crossBetween val="between"/>
        <c:majorUnit val="1"/>
      </c:valAx>
      <c:dateAx>
        <c:axId val="4939028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939054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i="1">
                <a:solidFill>
                  <a:schemeClr val="tx1"/>
                </a:solidFill>
              </a:rPr>
              <a:t>E.coli—</a:t>
            </a:r>
            <a:r>
              <a:rPr lang="en-US" sz="2000" i="0">
                <a:solidFill>
                  <a:schemeClr val="tx1"/>
                </a:solidFill>
              </a:rPr>
              <a:t>Assabet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6"/>
          <c:order val="0"/>
          <c:tx>
            <c:strRef>
              <c:f>Data!$B$15</c:f>
              <c:strCache>
                <c:ptCount val="1"/>
                <c:pt idx="0">
                  <c:v>Swimming Limit (BAV)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Data!$D$15:$L$15</c:f>
              <c:numCache>
                <c:formatCode>General</c:formatCode>
                <c:ptCount val="9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0-408B-B75C-71B05F849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266256"/>
        <c:axId val="506262648"/>
      </c:areaChart>
      <c:barChart>
        <c:barDir val="col"/>
        <c:grouping val="clustered"/>
        <c:varyColors val="0"/>
        <c:ser>
          <c:idx val="10"/>
          <c:order val="1"/>
          <c:tx>
            <c:strRef>
              <c:f>Data!$B$21</c:f>
              <c:strCache>
                <c:ptCount val="1"/>
                <c:pt idx="0">
                  <c:v>Assabet Rain 48hr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00B0F0"/>
              </a:bgClr>
            </a:patt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Data!$D$21:$L$21</c:f>
              <c:numCache>
                <c:formatCode>General</c:formatCode>
                <c:ptCount val="9"/>
                <c:pt idx="0">
                  <c:v>0</c:v>
                </c:pt>
                <c:pt idx="1">
                  <c:v>0.66</c:v>
                </c:pt>
                <c:pt idx="2">
                  <c:v>0</c:v>
                </c:pt>
                <c:pt idx="3">
                  <c:v>0.05</c:v>
                </c:pt>
                <c:pt idx="4">
                  <c:v>0.33</c:v>
                </c:pt>
                <c:pt idx="5">
                  <c:v>0.15</c:v>
                </c:pt>
                <c:pt idx="6">
                  <c:v>0.6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0-408B-B75C-71B05F8498A1}"/>
            </c:ext>
          </c:extLst>
        </c:ser>
        <c:ser>
          <c:idx val="8"/>
          <c:order val="2"/>
          <c:tx>
            <c:v>Assabet Rain 24/48 hr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Data!$D$19:$L$19</c:f>
              <c:numCache>
                <c:formatCode>General</c:formatCode>
                <c:ptCount val="9"/>
                <c:pt idx="0">
                  <c:v>0</c:v>
                </c:pt>
                <c:pt idx="1">
                  <c:v>0.51</c:v>
                </c:pt>
                <c:pt idx="2">
                  <c:v>0</c:v>
                </c:pt>
                <c:pt idx="3">
                  <c:v>0.03</c:v>
                </c:pt>
                <c:pt idx="4">
                  <c:v>0.08</c:v>
                </c:pt>
                <c:pt idx="5">
                  <c:v>0.15</c:v>
                </c:pt>
                <c:pt idx="6">
                  <c:v>0.35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0-408B-B75C-71B05F849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493902840"/>
        <c:axId val="493905464"/>
      </c:barChart>
      <c:lineChart>
        <c:grouping val="standard"/>
        <c:varyColors val="0"/>
        <c:ser>
          <c:idx val="7"/>
          <c:order val="3"/>
          <c:tx>
            <c:strRef>
              <c:f>Data!$B$16</c:f>
              <c:strCache>
                <c:ptCount val="1"/>
                <c:pt idx="0">
                  <c:v>Boating Limit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Data!$D$16:$L$16</c:f>
              <c:numCache>
                <c:formatCode>General</c:formatCode>
                <c:ptCount val="9"/>
                <c:pt idx="0">
                  <c:v>1260</c:v>
                </c:pt>
                <c:pt idx="1">
                  <c:v>1260</c:v>
                </c:pt>
                <c:pt idx="2">
                  <c:v>1260</c:v>
                </c:pt>
                <c:pt idx="3">
                  <c:v>1260</c:v>
                </c:pt>
                <c:pt idx="4">
                  <c:v>1260</c:v>
                </c:pt>
                <c:pt idx="5">
                  <c:v>1260</c:v>
                </c:pt>
                <c:pt idx="6">
                  <c:v>1260</c:v>
                </c:pt>
                <c:pt idx="7">
                  <c:v>1260</c:v>
                </c:pt>
                <c:pt idx="8">
                  <c:v>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70-408B-B75C-71B05F8498A1}"/>
            </c:ext>
          </c:extLst>
        </c:ser>
        <c:ser>
          <c:idx val="0"/>
          <c:order val="4"/>
          <c:tx>
            <c:strRef>
              <c:f>Data!$A$3</c:f>
              <c:strCache>
                <c:ptCount val="1"/>
                <c:pt idx="0">
                  <c:v>ABT-077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  <c:extLst xmlns:c15="http://schemas.microsoft.com/office/drawing/2012/chart"/>
            </c:numRef>
          </c:cat>
          <c:val>
            <c:numRef>
              <c:f>Data!$D$3:$L$3</c:f>
              <c:numCache>
                <c:formatCode>General</c:formatCode>
                <c:ptCount val="9"/>
                <c:pt idx="0">
                  <c:v>461</c:v>
                </c:pt>
                <c:pt idx="1">
                  <c:v>326</c:v>
                </c:pt>
                <c:pt idx="2">
                  <c:v>166</c:v>
                </c:pt>
                <c:pt idx="3">
                  <c:v>387</c:v>
                </c:pt>
                <c:pt idx="4">
                  <c:v>365</c:v>
                </c:pt>
                <c:pt idx="5">
                  <c:v>387</c:v>
                </c:pt>
                <c:pt idx="6">
                  <c:v>276</c:v>
                </c:pt>
                <c:pt idx="7">
                  <c:v>113</c:v>
                </c:pt>
                <c:pt idx="8">
                  <c:v>387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DE70-408B-B75C-71B05F8498A1}"/>
            </c:ext>
          </c:extLst>
        </c:ser>
        <c:ser>
          <c:idx val="1"/>
          <c:order val="5"/>
          <c:tx>
            <c:strRef>
              <c:f>Data!$A$5</c:f>
              <c:strCache>
                <c:ptCount val="1"/>
                <c:pt idx="0">
                  <c:v>ABT-033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  <c:extLst xmlns:c15="http://schemas.microsoft.com/office/drawing/2012/chart"/>
            </c:numRef>
          </c:cat>
          <c:val>
            <c:numRef>
              <c:f>Data!$D$5:$L$5</c:f>
              <c:numCache>
                <c:formatCode>General</c:formatCode>
                <c:ptCount val="9"/>
                <c:pt idx="0">
                  <c:v>122</c:v>
                </c:pt>
                <c:pt idx="1">
                  <c:v>308</c:v>
                </c:pt>
                <c:pt idx="2">
                  <c:v>105</c:v>
                </c:pt>
                <c:pt idx="3">
                  <c:v>140</c:v>
                </c:pt>
                <c:pt idx="4">
                  <c:v>121</c:v>
                </c:pt>
                <c:pt idx="5">
                  <c:v>142</c:v>
                </c:pt>
                <c:pt idx="6">
                  <c:v>68</c:v>
                </c:pt>
                <c:pt idx="7">
                  <c:v>91</c:v>
                </c:pt>
                <c:pt idx="8">
                  <c:v>71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DE70-408B-B75C-71B05F8498A1}"/>
            </c:ext>
          </c:extLst>
        </c:ser>
        <c:ser>
          <c:idx val="2"/>
          <c:order val="6"/>
          <c:tx>
            <c:strRef>
              <c:f>Data!$A$4</c:f>
              <c:strCache>
                <c:ptCount val="1"/>
                <c:pt idx="0">
                  <c:v>ABT-176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Data!$D$4:$L$4</c:f>
              <c:numCache>
                <c:formatCode>General</c:formatCode>
                <c:ptCount val="9"/>
                <c:pt idx="0">
                  <c:v>93</c:v>
                </c:pt>
                <c:pt idx="1">
                  <c:v>2420</c:v>
                </c:pt>
                <c:pt idx="2">
                  <c:v>249</c:v>
                </c:pt>
                <c:pt idx="3">
                  <c:v>249</c:v>
                </c:pt>
                <c:pt idx="4">
                  <c:v>147</c:v>
                </c:pt>
                <c:pt idx="5">
                  <c:v>152</c:v>
                </c:pt>
                <c:pt idx="6">
                  <c:v>228</c:v>
                </c:pt>
                <c:pt idx="7">
                  <c:v>119</c:v>
                </c:pt>
                <c:pt idx="8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F-4215-8777-F04AAFEBD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266256"/>
        <c:axId val="506262648"/>
        <c:extLst/>
      </c:lineChart>
      <c:catAx>
        <c:axId val="506266256"/>
        <c:scaling>
          <c:orientation val="minMax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2648"/>
        <c:crosses val="autoZero"/>
        <c:auto val="0"/>
        <c:lblAlgn val="ctr"/>
        <c:lblOffset val="100"/>
        <c:noMultiLvlLbl val="0"/>
      </c:catAx>
      <c:valAx>
        <c:axId val="50626264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E.coli (MPN/100ml) - log</a:t>
                </a:r>
                <a:r>
                  <a:rPr lang="en-US" sz="1200" baseline="0">
                    <a:solidFill>
                      <a:schemeClr val="tx1"/>
                    </a:solidFill>
                  </a:rPr>
                  <a:t> scale</a:t>
                </a:r>
                <a:endParaRPr 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6256"/>
        <c:crosses val="autoZero"/>
        <c:crossBetween val="between"/>
      </c:valAx>
      <c:valAx>
        <c:axId val="49390546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Rainfall (inches) - solid 24hr, shaded 48hr</a:t>
                </a:r>
              </a:p>
            </c:rich>
          </c:tx>
          <c:layout>
            <c:manualLayout>
              <c:xMode val="edge"/>
              <c:yMode val="edge"/>
              <c:x val="0.97088414634146336"/>
              <c:y val="0.107933074315546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902840"/>
        <c:crosses val="max"/>
        <c:crossBetween val="between"/>
        <c:majorUnit val="1"/>
      </c:valAx>
      <c:dateAx>
        <c:axId val="4939028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939054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i="1">
                <a:solidFill>
                  <a:schemeClr val="tx1"/>
                </a:solidFill>
              </a:rPr>
              <a:t>E.coli—</a:t>
            </a:r>
            <a:r>
              <a:rPr lang="en-US" sz="2000" i="0">
                <a:solidFill>
                  <a:schemeClr val="tx1"/>
                </a:solidFill>
              </a:rPr>
              <a:t>Sudbury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6"/>
          <c:order val="0"/>
          <c:tx>
            <c:strRef>
              <c:f>Data!$B$15</c:f>
              <c:strCache>
                <c:ptCount val="1"/>
                <c:pt idx="0">
                  <c:v>Swimming Limit (BAV)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Data!$D$15:$L$15</c:f>
              <c:numCache>
                <c:formatCode>General</c:formatCode>
                <c:ptCount val="9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F-4039-804D-462E9F1C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266256"/>
        <c:axId val="506262648"/>
      </c:areaChart>
      <c:barChart>
        <c:barDir val="col"/>
        <c:grouping val="clustered"/>
        <c:varyColors val="0"/>
        <c:ser>
          <c:idx val="10"/>
          <c:order val="1"/>
          <c:tx>
            <c:strRef>
              <c:f>Data!$B$24</c:f>
              <c:strCache>
                <c:ptCount val="1"/>
                <c:pt idx="0">
                  <c:v>Sudbury Rain 48hr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00B0F0"/>
              </a:bgClr>
            </a:patt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Data!$D$24:$L$24</c:f>
              <c:numCache>
                <c:formatCode>General</c:formatCode>
                <c:ptCount val="9"/>
                <c:pt idx="0">
                  <c:v>0.01</c:v>
                </c:pt>
                <c:pt idx="1">
                  <c:v>0.38</c:v>
                </c:pt>
                <c:pt idx="2">
                  <c:v>0</c:v>
                </c:pt>
                <c:pt idx="3">
                  <c:v>0.04</c:v>
                </c:pt>
                <c:pt idx="4">
                  <c:v>0.21000000000000002</c:v>
                </c:pt>
                <c:pt idx="5">
                  <c:v>0.05</c:v>
                </c:pt>
                <c:pt idx="6">
                  <c:v>0.37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BF-4039-804D-462E9F1C5DEB}"/>
            </c:ext>
          </c:extLst>
        </c:ser>
        <c:ser>
          <c:idx val="8"/>
          <c:order val="2"/>
          <c:tx>
            <c:v>Sudbury Rain 24/48 hr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Data!$D$22:$L$22</c:f>
              <c:numCache>
                <c:formatCode>General</c:formatCode>
                <c:ptCount val="9"/>
                <c:pt idx="0">
                  <c:v>0.01</c:v>
                </c:pt>
                <c:pt idx="1">
                  <c:v>0.36</c:v>
                </c:pt>
                <c:pt idx="2">
                  <c:v>0</c:v>
                </c:pt>
                <c:pt idx="3">
                  <c:v>0.02</c:v>
                </c:pt>
                <c:pt idx="4">
                  <c:v>0.01</c:v>
                </c:pt>
                <c:pt idx="5">
                  <c:v>0.05</c:v>
                </c:pt>
                <c:pt idx="6">
                  <c:v>0.12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BF-4039-804D-462E9F1C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493902840"/>
        <c:axId val="493905464"/>
      </c:barChart>
      <c:lineChart>
        <c:grouping val="standard"/>
        <c:varyColors val="0"/>
        <c:ser>
          <c:idx val="7"/>
          <c:order val="3"/>
          <c:tx>
            <c:strRef>
              <c:f>Data!$B$16</c:f>
              <c:strCache>
                <c:ptCount val="1"/>
                <c:pt idx="0">
                  <c:v>Boating Limit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Data!$D$16:$L$16</c:f>
              <c:numCache>
                <c:formatCode>General</c:formatCode>
                <c:ptCount val="9"/>
                <c:pt idx="0">
                  <c:v>1260</c:v>
                </c:pt>
                <c:pt idx="1">
                  <c:v>1260</c:v>
                </c:pt>
                <c:pt idx="2">
                  <c:v>1260</c:v>
                </c:pt>
                <c:pt idx="3">
                  <c:v>1260</c:v>
                </c:pt>
                <c:pt idx="4">
                  <c:v>1260</c:v>
                </c:pt>
                <c:pt idx="5">
                  <c:v>1260</c:v>
                </c:pt>
                <c:pt idx="6">
                  <c:v>1260</c:v>
                </c:pt>
                <c:pt idx="7">
                  <c:v>1260</c:v>
                </c:pt>
                <c:pt idx="8">
                  <c:v>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BF-4039-804D-462E9F1C5DEB}"/>
            </c:ext>
          </c:extLst>
        </c:ser>
        <c:ser>
          <c:idx val="4"/>
          <c:order val="4"/>
          <c:tx>
            <c:strRef>
              <c:f>Data!$A$9</c:f>
              <c:strCache>
                <c:ptCount val="1"/>
                <c:pt idx="0">
                  <c:v>SUD-144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  <c:extLst xmlns:c15="http://schemas.microsoft.com/office/drawing/2012/chart"/>
            </c:numRef>
          </c:cat>
          <c:val>
            <c:numRef>
              <c:f>Data!$D$9:$L$9</c:f>
              <c:numCache>
                <c:formatCode>General</c:formatCode>
                <c:ptCount val="9"/>
                <c:pt idx="0">
                  <c:v>63</c:v>
                </c:pt>
                <c:pt idx="1">
                  <c:v>248</c:v>
                </c:pt>
                <c:pt idx="2">
                  <c:v>107</c:v>
                </c:pt>
                <c:pt idx="3">
                  <c:v>43</c:v>
                </c:pt>
                <c:pt idx="4">
                  <c:v>10</c:v>
                </c:pt>
                <c:pt idx="5">
                  <c:v>109</c:v>
                </c:pt>
                <c:pt idx="6">
                  <c:v>50</c:v>
                </c:pt>
                <c:pt idx="7">
                  <c:v>14</c:v>
                </c:pt>
                <c:pt idx="8">
                  <c:v>135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62BF-4039-804D-462E9F1C5DEB}"/>
            </c:ext>
          </c:extLst>
        </c:ser>
        <c:ser>
          <c:idx val="5"/>
          <c:order val="5"/>
          <c:tx>
            <c:strRef>
              <c:f>Data!$A$10</c:f>
              <c:strCache>
                <c:ptCount val="1"/>
                <c:pt idx="0">
                  <c:v>SUD-236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  <c:extLst xmlns:c15="http://schemas.microsoft.com/office/drawing/2012/chart"/>
            </c:numRef>
          </c:cat>
          <c:val>
            <c:numRef>
              <c:f>Data!$D$10:$L$10</c:f>
              <c:numCache>
                <c:formatCode>General</c:formatCode>
                <c:ptCount val="9"/>
                <c:pt idx="0">
                  <c:v>51</c:v>
                </c:pt>
                <c:pt idx="1">
                  <c:v>231</c:v>
                </c:pt>
                <c:pt idx="2">
                  <c:v>192</c:v>
                </c:pt>
                <c:pt idx="3">
                  <c:v>248</c:v>
                </c:pt>
                <c:pt idx="4">
                  <c:v>238</c:v>
                </c:pt>
                <c:pt idx="5">
                  <c:v>192</c:v>
                </c:pt>
                <c:pt idx="6">
                  <c:v>387</c:v>
                </c:pt>
                <c:pt idx="7">
                  <c:v>130</c:v>
                </c:pt>
                <c:pt idx="8">
                  <c:v>114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62BF-4039-804D-462E9F1C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266256"/>
        <c:axId val="506262648"/>
        <c:extLst/>
      </c:lineChart>
      <c:catAx>
        <c:axId val="506266256"/>
        <c:scaling>
          <c:orientation val="minMax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2648"/>
        <c:crosses val="autoZero"/>
        <c:auto val="0"/>
        <c:lblAlgn val="ctr"/>
        <c:lblOffset val="100"/>
        <c:noMultiLvlLbl val="0"/>
      </c:catAx>
      <c:valAx>
        <c:axId val="50626264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E.coli (MPN/100ml) - log</a:t>
                </a:r>
                <a:r>
                  <a:rPr lang="en-US" sz="1200" baseline="0">
                    <a:solidFill>
                      <a:schemeClr val="tx1"/>
                    </a:solidFill>
                  </a:rPr>
                  <a:t> scale</a:t>
                </a:r>
                <a:endParaRPr 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6256"/>
        <c:crosses val="autoZero"/>
        <c:crossBetween val="between"/>
      </c:valAx>
      <c:valAx>
        <c:axId val="49390546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Rainfall (inches) - solid 24hr, shaded 48hr</a:t>
                </a:r>
              </a:p>
            </c:rich>
          </c:tx>
          <c:layout>
            <c:manualLayout>
              <c:xMode val="edge"/>
              <c:yMode val="edge"/>
              <c:x val="0.96984489969548193"/>
              <c:y val="0.104096146757947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902840"/>
        <c:crosses val="max"/>
        <c:crossBetween val="between"/>
        <c:majorUnit val="1"/>
      </c:valAx>
      <c:dateAx>
        <c:axId val="4939028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939054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400" i="1">
                <a:solidFill>
                  <a:schemeClr val="tx1"/>
                </a:solidFill>
              </a:rPr>
              <a:t>E.coli </a:t>
            </a:r>
            <a:r>
              <a:rPr lang="en-US" sz="2400" i="0">
                <a:solidFill>
                  <a:schemeClr val="tx1"/>
                </a:solidFill>
              </a:rPr>
              <a:t>- Ashland Study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6"/>
          <c:order val="0"/>
          <c:tx>
            <c:strRef>
              <c:f>Data!$B$15</c:f>
              <c:strCache>
                <c:ptCount val="1"/>
                <c:pt idx="0">
                  <c:v>Swimming Limit (BAV)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Data!$D$15:$L$15</c:f>
              <c:numCache>
                <c:formatCode>General</c:formatCode>
                <c:ptCount val="9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F-4829-840B-065C8FC3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266256"/>
        <c:axId val="506262648"/>
      </c:areaChart>
      <c:barChart>
        <c:barDir val="col"/>
        <c:grouping val="clustered"/>
        <c:varyColors val="0"/>
        <c:ser>
          <c:idx val="10"/>
          <c:order val="1"/>
          <c:tx>
            <c:strRef>
              <c:f>Data!$B$24</c:f>
              <c:strCache>
                <c:ptCount val="1"/>
                <c:pt idx="0">
                  <c:v>Sudbury Rain 48hr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00B0F0"/>
              </a:bgClr>
            </a:patt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Data!$D$24:$L$24</c:f>
              <c:numCache>
                <c:formatCode>General</c:formatCode>
                <c:ptCount val="9"/>
                <c:pt idx="0">
                  <c:v>0.01</c:v>
                </c:pt>
                <c:pt idx="1">
                  <c:v>0.38</c:v>
                </c:pt>
                <c:pt idx="2">
                  <c:v>0</c:v>
                </c:pt>
                <c:pt idx="3">
                  <c:v>0.04</c:v>
                </c:pt>
                <c:pt idx="4">
                  <c:v>0.21000000000000002</c:v>
                </c:pt>
                <c:pt idx="5">
                  <c:v>0.05</c:v>
                </c:pt>
                <c:pt idx="6">
                  <c:v>0.37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F-4829-840B-065C8FC3B0F9}"/>
            </c:ext>
          </c:extLst>
        </c:ser>
        <c:ser>
          <c:idx val="8"/>
          <c:order val="2"/>
          <c:tx>
            <c:v>Sudbury Rain 24/48 hr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</c:numRef>
          </c:cat>
          <c:val>
            <c:numRef>
              <c:f>Data!$D$22:$L$22</c:f>
              <c:numCache>
                <c:formatCode>General</c:formatCode>
                <c:ptCount val="9"/>
                <c:pt idx="0">
                  <c:v>0.01</c:v>
                </c:pt>
                <c:pt idx="1">
                  <c:v>0.36</c:v>
                </c:pt>
                <c:pt idx="2">
                  <c:v>0</c:v>
                </c:pt>
                <c:pt idx="3">
                  <c:v>0.02</c:v>
                </c:pt>
                <c:pt idx="4">
                  <c:v>0.01</c:v>
                </c:pt>
                <c:pt idx="5">
                  <c:v>0.05</c:v>
                </c:pt>
                <c:pt idx="6">
                  <c:v>0.12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4F-4829-840B-065C8FC3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493902840"/>
        <c:axId val="493905464"/>
      </c:barChart>
      <c:lineChart>
        <c:grouping val="standard"/>
        <c:varyColors val="0"/>
        <c:ser>
          <c:idx val="0"/>
          <c:order val="3"/>
          <c:tx>
            <c:strRef>
              <c:f>Data!$A$10</c:f>
              <c:strCache>
                <c:ptCount val="1"/>
                <c:pt idx="0">
                  <c:v>SUD-236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val>
            <c:numRef>
              <c:f>Data!$D$10:$L$10</c:f>
              <c:numCache>
                <c:formatCode>General</c:formatCode>
                <c:ptCount val="9"/>
                <c:pt idx="0">
                  <c:v>51</c:v>
                </c:pt>
                <c:pt idx="1">
                  <c:v>231</c:v>
                </c:pt>
                <c:pt idx="2">
                  <c:v>192</c:v>
                </c:pt>
                <c:pt idx="3">
                  <c:v>248</c:v>
                </c:pt>
                <c:pt idx="4">
                  <c:v>238</c:v>
                </c:pt>
                <c:pt idx="5">
                  <c:v>192</c:v>
                </c:pt>
                <c:pt idx="6">
                  <c:v>387</c:v>
                </c:pt>
                <c:pt idx="7">
                  <c:v>130</c:v>
                </c:pt>
                <c:pt idx="8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0-4299-A764-4F69E2A55955}"/>
            </c:ext>
          </c:extLst>
        </c:ser>
        <c:ser>
          <c:idx val="1"/>
          <c:order val="4"/>
          <c:tx>
            <c:strRef>
              <c:f>Data!$A$11</c:f>
              <c:strCache>
                <c:ptCount val="1"/>
                <c:pt idx="0">
                  <c:v>SUD-238</c:v>
                </c:pt>
              </c:strCache>
            </c:strRef>
          </c:tx>
          <c:spPr>
            <a:ln w="28575" cap="rnd">
              <a:solidFill>
                <a:srgbClr val="33CC3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3CC33"/>
              </a:solidFill>
              <a:ln w="9525">
                <a:solidFill>
                  <a:srgbClr val="33CC33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45425</c:v>
                </c:pt>
                <c:pt idx="1">
                  <c:v>45440</c:v>
                </c:pt>
                <c:pt idx="2">
                  <c:v>45460</c:v>
                </c:pt>
                <c:pt idx="3">
                  <c:v>45474</c:v>
                </c:pt>
                <c:pt idx="4">
                  <c:v>45488</c:v>
                </c:pt>
                <c:pt idx="5">
                  <c:v>45502</c:v>
                </c:pt>
                <c:pt idx="6">
                  <c:v>45523</c:v>
                </c:pt>
                <c:pt idx="7">
                  <c:v>45538</c:v>
                </c:pt>
                <c:pt idx="8">
                  <c:v>45551</c:v>
                </c:pt>
              </c:numCache>
              <c:extLst xmlns:c15="http://schemas.microsoft.com/office/drawing/2012/chart"/>
            </c:numRef>
          </c:cat>
          <c:val>
            <c:numRef>
              <c:f>Data!$D$11:$L$11</c:f>
              <c:numCache>
                <c:formatCode>General</c:formatCode>
                <c:ptCount val="9"/>
                <c:pt idx="0">
                  <c:v>58</c:v>
                </c:pt>
                <c:pt idx="1">
                  <c:v>308</c:v>
                </c:pt>
                <c:pt idx="2">
                  <c:v>186</c:v>
                </c:pt>
                <c:pt idx="3">
                  <c:v>1733</c:v>
                </c:pt>
                <c:pt idx="4">
                  <c:v>238</c:v>
                </c:pt>
                <c:pt idx="5">
                  <c:v>308</c:v>
                </c:pt>
                <c:pt idx="6">
                  <c:v>236</c:v>
                </c:pt>
                <c:pt idx="8">
                  <c:v>1300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6B4F-4829-840B-065C8FC3B0F9}"/>
            </c:ext>
          </c:extLst>
        </c:ser>
        <c:ser>
          <c:idx val="2"/>
          <c:order val="5"/>
          <c:tx>
            <c:strRef>
              <c:f>Data!$A$12</c:f>
              <c:strCache>
                <c:ptCount val="1"/>
                <c:pt idx="0">
                  <c:v>SUD-242</c:v>
                </c:pt>
              </c:strCache>
            </c:strRef>
          </c:tx>
          <c:spPr>
            <a:ln w="28575" cap="rnd">
              <a:solidFill>
                <a:srgbClr val="33CCCC"/>
              </a:solidFill>
              <a:round/>
            </a:ln>
            <a:effectLst/>
          </c:spPr>
          <c:marker>
            <c:symbol val="none"/>
          </c:marker>
          <c:val>
            <c:numRef>
              <c:f>Data!$D$12:$L$12</c:f>
              <c:numCache>
                <c:formatCode>General</c:formatCode>
                <c:ptCount val="9"/>
                <c:pt idx="0">
                  <c:v>50</c:v>
                </c:pt>
                <c:pt idx="1">
                  <c:v>276</c:v>
                </c:pt>
                <c:pt idx="2">
                  <c:v>184</c:v>
                </c:pt>
                <c:pt idx="3">
                  <c:v>125</c:v>
                </c:pt>
                <c:pt idx="4">
                  <c:v>74</c:v>
                </c:pt>
                <c:pt idx="5">
                  <c:v>101</c:v>
                </c:pt>
                <c:pt idx="6">
                  <c:v>82</c:v>
                </c:pt>
                <c:pt idx="7">
                  <c:v>8</c:v>
                </c:pt>
                <c:pt idx="8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4F-4829-840B-065C8FC3B0F9}"/>
            </c:ext>
          </c:extLst>
        </c:ser>
        <c:ser>
          <c:idx val="3"/>
          <c:order val="6"/>
          <c:tx>
            <c:strRef>
              <c:f>Data!$A$13</c:f>
              <c:strCache>
                <c:ptCount val="1"/>
                <c:pt idx="0">
                  <c:v>SUD-245</c:v>
                </c:pt>
              </c:strCache>
            </c:strRef>
          </c:tx>
          <c:spPr>
            <a:ln w="28575" cap="rnd">
              <a:solidFill>
                <a:srgbClr val="0066FF"/>
              </a:solidFill>
              <a:round/>
            </a:ln>
            <a:effectLst/>
          </c:spPr>
          <c:marker>
            <c:symbol val="none"/>
          </c:marker>
          <c:val>
            <c:numRef>
              <c:f>Data!$D$13:$L$13</c:f>
              <c:numCache>
                <c:formatCode>General</c:formatCode>
                <c:ptCount val="9"/>
                <c:pt idx="0">
                  <c:v>68</c:v>
                </c:pt>
                <c:pt idx="1">
                  <c:v>387</c:v>
                </c:pt>
                <c:pt idx="2">
                  <c:v>179</c:v>
                </c:pt>
                <c:pt idx="3">
                  <c:v>238</c:v>
                </c:pt>
                <c:pt idx="4">
                  <c:v>133</c:v>
                </c:pt>
                <c:pt idx="5">
                  <c:v>99</c:v>
                </c:pt>
                <c:pt idx="6">
                  <c:v>68</c:v>
                </c:pt>
                <c:pt idx="7">
                  <c:v>74</c:v>
                </c:pt>
                <c:pt idx="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4F-4829-840B-065C8FC3B0F9}"/>
            </c:ext>
          </c:extLst>
        </c:ser>
        <c:ser>
          <c:idx val="4"/>
          <c:order val="7"/>
          <c:tx>
            <c:strRef>
              <c:f>Data!$A$14</c:f>
              <c:strCache>
                <c:ptCount val="1"/>
                <c:pt idx="0">
                  <c:v>SUD-252</c:v>
                </c:pt>
              </c:strCache>
            </c:strRef>
          </c:tx>
          <c:spPr>
            <a:ln w="28575" cap="rnd">
              <a:solidFill>
                <a:srgbClr val="CC66FF"/>
              </a:solidFill>
              <a:round/>
            </a:ln>
            <a:effectLst/>
          </c:spPr>
          <c:marker>
            <c:symbol val="none"/>
          </c:marker>
          <c:val>
            <c:numRef>
              <c:f>Data!$D$14:$L$14</c:f>
              <c:numCache>
                <c:formatCode>General</c:formatCode>
                <c:ptCount val="9"/>
                <c:pt idx="0">
                  <c:v>54</c:v>
                </c:pt>
                <c:pt idx="1">
                  <c:v>488</c:v>
                </c:pt>
                <c:pt idx="2">
                  <c:v>201</c:v>
                </c:pt>
                <c:pt idx="3">
                  <c:v>201</c:v>
                </c:pt>
                <c:pt idx="4">
                  <c:v>548</c:v>
                </c:pt>
                <c:pt idx="5">
                  <c:v>199</c:v>
                </c:pt>
                <c:pt idx="6">
                  <c:v>194</c:v>
                </c:pt>
                <c:pt idx="7">
                  <c:v>129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B4F-4829-840B-065C8FC3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266256"/>
        <c:axId val="506262648"/>
        <c:extLst/>
      </c:lineChart>
      <c:catAx>
        <c:axId val="506266256"/>
        <c:scaling>
          <c:orientation val="minMax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2648"/>
        <c:crosses val="autoZero"/>
        <c:auto val="0"/>
        <c:lblAlgn val="ctr"/>
        <c:lblOffset val="100"/>
        <c:noMultiLvlLbl val="0"/>
      </c:catAx>
      <c:valAx>
        <c:axId val="506262648"/>
        <c:scaling>
          <c:logBase val="10"/>
          <c:orientation val="minMax"/>
          <c:max val="18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E.coli (MPN/100ml) - log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 scale</a:t>
                </a:r>
                <a:endParaRPr lang="en-US" sz="14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6256"/>
        <c:crosses val="autoZero"/>
        <c:crossBetween val="between"/>
      </c:valAx>
      <c:valAx>
        <c:axId val="49390546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Rainfall (inches) - solid 24hr, shaded 48hr</a:t>
                </a:r>
              </a:p>
            </c:rich>
          </c:tx>
          <c:layout>
            <c:manualLayout>
              <c:xMode val="edge"/>
              <c:yMode val="edge"/>
              <c:x val="0.97088418211289462"/>
              <c:y val="0.20145829792858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902840"/>
        <c:crosses val="max"/>
        <c:crossBetween val="between"/>
        <c:majorUnit val="1"/>
      </c:valAx>
      <c:dateAx>
        <c:axId val="4939028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939054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0007142689617094E-2"/>
          <c:y val="0.91566117184992146"/>
          <c:w val="0.89999995735707694"/>
          <c:h val="6.0754545969523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50</xdr:row>
      <xdr:rowOff>90485</xdr:rowOff>
    </xdr:from>
    <xdr:to>
      <xdr:col>20</xdr:col>
      <xdr:colOff>552450</xdr:colOff>
      <xdr:row>68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114301</xdr:colOff>
      <xdr:row>31</xdr:row>
      <xdr:rowOff>57150</xdr:rowOff>
    </xdr:from>
    <xdr:to>
      <xdr:col>20</xdr:col>
      <xdr:colOff>533401</xdr:colOff>
      <xdr:row>49</xdr:row>
      <xdr:rowOff>148590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114301</xdr:colOff>
      <xdr:row>69</xdr:row>
      <xdr:rowOff>66675</xdr:rowOff>
    </xdr:from>
    <xdr:to>
      <xdr:col>20</xdr:col>
      <xdr:colOff>523875</xdr:colOff>
      <xdr:row>87</xdr:row>
      <xdr:rowOff>158115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133350</xdr:colOff>
      <xdr:row>88</xdr:row>
      <xdr:rowOff>85725</xdr:rowOff>
    </xdr:from>
    <xdr:to>
      <xdr:col>20</xdr:col>
      <xdr:colOff>552450</xdr:colOff>
      <xdr:row>116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31335E-10F0-440C-847B-F2EFA281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52"/>
  <sheetViews>
    <sheetView tabSelected="1" workbookViewId="0">
      <pane xSplit="2" ySplit="2" topLeftCell="H8" activePane="bottomRight" state="frozen"/>
      <selection pane="topRight" activeCell="C1" sqref="C1"/>
      <selection pane="bottomLeft" activeCell="A3" sqref="A3"/>
      <selection pane="bottomRight" activeCell="B22" sqref="B22"/>
    </sheetView>
  </sheetViews>
  <sheetFormatPr defaultRowHeight="14.4" x14ac:dyDescent="0.55000000000000004"/>
  <cols>
    <col min="1" max="1" width="10" customWidth="1"/>
    <col min="2" max="2" width="35.3125" bestFit="1" customWidth="1"/>
    <col min="3" max="3" width="13.41796875" customWidth="1"/>
    <col min="4" max="12" width="10.15625" customWidth="1"/>
    <col min="13" max="13" width="2" customWidth="1"/>
    <col min="14" max="17" width="10.15625" customWidth="1"/>
    <col min="18" max="18" width="2.26171875" customWidth="1"/>
    <col min="19" max="28" width="10" customWidth="1"/>
    <col min="29" max="29" width="9.578125" customWidth="1"/>
    <col min="31" max="31" width="9.578125" customWidth="1"/>
  </cols>
  <sheetData>
    <row r="1" spans="1:29" s="10" customFormat="1" ht="15.6" x14ac:dyDescent="0.6">
      <c r="D1" s="11" t="s">
        <v>0</v>
      </c>
    </row>
    <row r="2" spans="1:29" s="5" customFormat="1" ht="28.8" x14ac:dyDescent="0.55000000000000004">
      <c r="A2" s="20" t="s">
        <v>1</v>
      </c>
      <c r="B2" s="20" t="s">
        <v>2</v>
      </c>
      <c r="C2" s="20" t="s">
        <v>3</v>
      </c>
      <c r="D2" s="21">
        <v>45425</v>
      </c>
      <c r="E2" s="21">
        <v>45440</v>
      </c>
      <c r="F2" s="21">
        <v>45460</v>
      </c>
      <c r="G2" s="21">
        <v>45474</v>
      </c>
      <c r="H2" s="21">
        <v>45488</v>
      </c>
      <c r="I2" s="21">
        <v>45502</v>
      </c>
      <c r="J2" s="21">
        <v>45523</v>
      </c>
      <c r="K2" s="21">
        <v>45538</v>
      </c>
      <c r="L2" s="21">
        <v>45551</v>
      </c>
      <c r="N2" s="22" t="s">
        <v>4</v>
      </c>
      <c r="O2" s="22" t="s">
        <v>5</v>
      </c>
      <c r="P2" s="22" t="s">
        <v>6</v>
      </c>
      <c r="Q2" s="22" t="s">
        <v>7</v>
      </c>
      <c r="S2" s="22" t="s">
        <v>8</v>
      </c>
      <c r="T2" s="22" t="s">
        <v>9</v>
      </c>
      <c r="U2" s="22" t="s">
        <v>10</v>
      </c>
      <c r="V2" s="22" t="s">
        <v>11</v>
      </c>
      <c r="W2" s="22" t="s">
        <v>12</v>
      </c>
      <c r="Y2" s="22" t="s">
        <v>13</v>
      </c>
      <c r="Z2" s="22" t="s">
        <v>14</v>
      </c>
      <c r="AA2" s="23" t="s">
        <v>15</v>
      </c>
      <c r="AB2" s="23" t="s">
        <v>16</v>
      </c>
      <c r="AC2" s="23" t="s">
        <v>17</v>
      </c>
    </row>
    <row r="3" spans="1:29" x14ac:dyDescent="0.55000000000000004">
      <c r="A3" s="14" t="s">
        <v>18</v>
      </c>
      <c r="B3" s="14" t="s">
        <v>19</v>
      </c>
      <c r="C3" s="14" t="s">
        <v>20</v>
      </c>
      <c r="D3" s="14">
        <v>461</v>
      </c>
      <c r="E3" s="14">
        <v>326</v>
      </c>
      <c r="F3" s="14">
        <v>166</v>
      </c>
      <c r="G3" s="14">
        <v>387</v>
      </c>
      <c r="H3" s="14">
        <v>365</v>
      </c>
      <c r="I3" s="14">
        <v>387</v>
      </c>
      <c r="J3" s="14">
        <v>276</v>
      </c>
      <c r="K3" s="14">
        <v>113</v>
      </c>
      <c r="L3" s="14">
        <v>387</v>
      </c>
      <c r="N3" s="2">
        <f>COUNT(D3:L3)</f>
        <v>9</v>
      </c>
      <c r="O3" s="2">
        <f>COUNTIF(D3:L3,"&gt;235")</f>
        <v>7</v>
      </c>
      <c r="P3" s="3">
        <f t="shared" ref="P3:P10" si="0">O3/N3</f>
        <v>0.77777777777777779</v>
      </c>
      <c r="Q3" s="4">
        <f>GEOMEAN(D3:L3)</f>
        <v>294.09884712312555</v>
      </c>
      <c r="S3" s="4">
        <v>195.27527861757042</v>
      </c>
      <c r="T3" s="4">
        <v>193.38928773158369</v>
      </c>
      <c r="U3" s="4">
        <v>163.7553405087304</v>
      </c>
      <c r="V3" s="4">
        <v>288.74724615467437</v>
      </c>
      <c r="W3" s="4">
        <v>121</v>
      </c>
      <c r="Y3" s="3">
        <v>0.44444444444444442</v>
      </c>
      <c r="Z3" s="3">
        <v>0.55555555555555558</v>
      </c>
      <c r="AA3" s="3">
        <v>0.21428571428571427</v>
      </c>
      <c r="AB3" s="3">
        <v>0.66666666666666663</v>
      </c>
      <c r="AC3" s="3">
        <v>7.0000000000000007E-2</v>
      </c>
    </row>
    <row r="4" spans="1:29" x14ac:dyDescent="0.55000000000000004">
      <c r="A4" s="14" t="s">
        <v>21</v>
      </c>
      <c r="B4" s="14" t="s">
        <v>22</v>
      </c>
      <c r="C4" s="14" t="s">
        <v>20</v>
      </c>
      <c r="D4" s="14">
        <v>93</v>
      </c>
      <c r="E4" s="14">
        <v>2420</v>
      </c>
      <c r="F4" s="14">
        <v>249</v>
      </c>
      <c r="G4" s="14">
        <v>249</v>
      </c>
      <c r="H4" s="14">
        <v>147</v>
      </c>
      <c r="I4" s="14">
        <v>152</v>
      </c>
      <c r="J4" s="14">
        <v>228</v>
      </c>
      <c r="K4" s="14">
        <v>119</v>
      </c>
      <c r="L4" s="14">
        <v>194</v>
      </c>
      <c r="N4" s="2">
        <f t="shared" ref="N4" si="1">COUNT(D4:L4)</f>
        <v>9</v>
      </c>
      <c r="O4" s="2">
        <f t="shared" ref="O4" si="2">COUNTIF(D4:L4,"&gt;235")</f>
        <v>3</v>
      </c>
      <c r="P4" s="3">
        <f t="shared" ref="P4" si="3">O4/N4</f>
        <v>0.33333333333333331</v>
      </c>
      <c r="Q4" s="4">
        <f t="shared" ref="Q4" si="4">GEOMEAN(D4:L4)</f>
        <v>227.63442517410857</v>
      </c>
      <c r="S4" s="16"/>
      <c r="T4" s="16"/>
      <c r="U4" s="16"/>
      <c r="V4" s="16"/>
      <c r="W4" s="16"/>
      <c r="Y4" s="16"/>
      <c r="Z4" s="16"/>
      <c r="AA4" s="16"/>
      <c r="AB4" s="16"/>
      <c r="AC4" s="16"/>
    </row>
    <row r="5" spans="1:29" x14ac:dyDescent="0.55000000000000004">
      <c r="A5" s="14" t="s">
        <v>23</v>
      </c>
      <c r="B5" s="14" t="s">
        <v>24</v>
      </c>
      <c r="C5" s="14" t="s">
        <v>20</v>
      </c>
      <c r="D5" s="14">
        <v>122</v>
      </c>
      <c r="E5" s="14">
        <v>308</v>
      </c>
      <c r="F5" s="14">
        <v>105</v>
      </c>
      <c r="G5" s="14">
        <v>140</v>
      </c>
      <c r="H5" s="14">
        <v>121</v>
      </c>
      <c r="I5" s="14">
        <v>142</v>
      </c>
      <c r="J5" s="14">
        <v>68</v>
      </c>
      <c r="K5" s="14">
        <v>91</v>
      </c>
      <c r="L5" s="14">
        <v>71</v>
      </c>
      <c r="N5" s="2">
        <f t="shared" ref="N5:N10" si="5">COUNT(D5:L5)</f>
        <v>9</v>
      </c>
      <c r="O5" s="2">
        <f t="shared" ref="O5:O10" si="6">COUNTIF(D5:L5,"&gt;235")</f>
        <v>1</v>
      </c>
      <c r="P5" s="3">
        <f t="shared" si="0"/>
        <v>0.1111111111111111</v>
      </c>
      <c r="Q5" s="4">
        <f t="shared" ref="Q5:Q10" si="7">GEOMEAN(D5:L5)</f>
        <v>117.19285620213354</v>
      </c>
      <c r="S5" s="16"/>
      <c r="T5" s="16"/>
      <c r="U5" s="16"/>
      <c r="V5" s="16"/>
      <c r="W5" s="16"/>
      <c r="Y5" s="16"/>
      <c r="Z5" s="16"/>
      <c r="AA5" s="16"/>
      <c r="AB5" s="16"/>
      <c r="AC5" s="16"/>
    </row>
    <row r="6" spans="1:29" x14ac:dyDescent="0.55000000000000004">
      <c r="A6" s="14" t="s">
        <v>25</v>
      </c>
      <c r="B6" s="14" t="s">
        <v>26</v>
      </c>
      <c r="C6" s="14" t="s">
        <v>27</v>
      </c>
      <c r="D6" s="14">
        <v>44</v>
      </c>
      <c r="E6" s="14">
        <v>649</v>
      </c>
      <c r="F6" s="14">
        <v>105</v>
      </c>
      <c r="G6" s="14">
        <v>326</v>
      </c>
      <c r="H6" s="14">
        <v>228</v>
      </c>
      <c r="I6" s="14">
        <v>118</v>
      </c>
      <c r="J6" s="14">
        <v>387</v>
      </c>
      <c r="K6" s="14">
        <v>194</v>
      </c>
      <c r="L6" s="14">
        <v>126</v>
      </c>
      <c r="N6" s="2">
        <f t="shared" si="5"/>
        <v>9</v>
      </c>
      <c r="O6" s="2">
        <f t="shared" si="6"/>
        <v>3</v>
      </c>
      <c r="P6" s="3">
        <f>O6/N6</f>
        <v>0.33333333333333331</v>
      </c>
      <c r="Q6" s="4">
        <f t="shared" si="7"/>
        <v>184.58673380784242</v>
      </c>
      <c r="S6" s="4">
        <v>191.35871691914485</v>
      </c>
      <c r="T6" s="4">
        <v>202.58476035608783</v>
      </c>
      <c r="U6" s="4">
        <v>152.81735517276428</v>
      </c>
      <c r="V6" s="4">
        <v>216.2385482643694</v>
      </c>
      <c r="W6" s="4">
        <v>147</v>
      </c>
      <c r="Y6" s="3">
        <v>0.33333333333333331</v>
      </c>
      <c r="Z6" s="3">
        <v>0.33333333333333331</v>
      </c>
      <c r="AA6" s="3">
        <v>0.21428571428571427</v>
      </c>
      <c r="AB6" s="3">
        <v>0.33333333333333331</v>
      </c>
      <c r="AC6" s="3">
        <v>0.13</v>
      </c>
    </row>
    <row r="7" spans="1:29" x14ac:dyDescent="0.55000000000000004">
      <c r="A7" s="14" t="s">
        <v>28</v>
      </c>
      <c r="B7" s="14" t="s">
        <v>29</v>
      </c>
      <c r="C7" s="14" t="s">
        <v>27</v>
      </c>
      <c r="D7" s="14">
        <v>34</v>
      </c>
      <c r="E7" s="14">
        <v>13</v>
      </c>
      <c r="F7" s="14">
        <v>32</v>
      </c>
      <c r="G7" s="14">
        <v>55</v>
      </c>
      <c r="H7" s="14">
        <v>26</v>
      </c>
      <c r="I7" s="14">
        <v>23</v>
      </c>
      <c r="J7" s="14">
        <v>56</v>
      </c>
      <c r="K7" s="14">
        <v>14</v>
      </c>
      <c r="L7" s="14">
        <v>14</v>
      </c>
      <c r="N7" s="2">
        <f t="shared" si="5"/>
        <v>9</v>
      </c>
      <c r="O7" s="2">
        <f t="shared" si="6"/>
        <v>0</v>
      </c>
      <c r="P7" s="3">
        <f>O7/N7</f>
        <v>0</v>
      </c>
      <c r="Q7" s="4">
        <f t="shared" si="7"/>
        <v>25.823131884129129</v>
      </c>
      <c r="S7" s="4">
        <v>51.074882253277984</v>
      </c>
      <c r="T7" s="4">
        <v>8.8815514926563974</v>
      </c>
      <c r="U7" s="16"/>
      <c r="V7" s="16"/>
      <c r="W7" s="16"/>
      <c r="Y7" s="3">
        <v>0</v>
      </c>
      <c r="Z7" s="3">
        <v>0</v>
      </c>
      <c r="AA7" s="17"/>
      <c r="AB7" s="17"/>
      <c r="AC7" s="17"/>
    </row>
    <row r="8" spans="1:29" x14ac:dyDescent="0.55000000000000004">
      <c r="A8" s="27" t="s">
        <v>30</v>
      </c>
      <c r="B8" s="14" t="s">
        <v>31</v>
      </c>
      <c r="C8" s="14" t="s">
        <v>32</v>
      </c>
      <c r="D8" s="14">
        <v>228</v>
      </c>
      <c r="E8" s="14">
        <v>2420</v>
      </c>
      <c r="F8" s="14">
        <v>260</v>
      </c>
      <c r="G8" s="14">
        <v>387</v>
      </c>
      <c r="H8" s="14">
        <v>548</v>
      </c>
      <c r="I8" s="14">
        <v>272</v>
      </c>
      <c r="J8" s="14">
        <v>488</v>
      </c>
      <c r="K8" s="14">
        <v>172</v>
      </c>
      <c r="L8" s="14">
        <v>345</v>
      </c>
      <c r="N8" s="2">
        <f t="shared" si="5"/>
        <v>9</v>
      </c>
      <c r="O8" s="2">
        <f t="shared" si="6"/>
        <v>7</v>
      </c>
      <c r="P8" s="3">
        <f t="shared" ref="P8" si="8">O8/N8</f>
        <v>0.77777777777777779</v>
      </c>
      <c r="Q8" s="4">
        <f t="shared" si="7"/>
        <v>396.02985617273089</v>
      </c>
      <c r="S8" s="4">
        <v>501.63377702155066</v>
      </c>
      <c r="T8" s="4">
        <v>504.44011793777923</v>
      </c>
      <c r="U8" s="4">
        <v>412.00139183297807</v>
      </c>
      <c r="V8" s="4">
        <v>427.47284633717015</v>
      </c>
      <c r="W8" s="16"/>
      <c r="Y8" s="3">
        <v>0.88888888888888884</v>
      </c>
      <c r="Z8" s="3">
        <v>1</v>
      </c>
      <c r="AA8" s="3">
        <v>0.77777777777777779</v>
      </c>
      <c r="AB8" s="3">
        <v>0.93333333333333335</v>
      </c>
      <c r="AC8" s="17"/>
    </row>
    <row r="9" spans="1:29" x14ac:dyDescent="0.55000000000000004">
      <c r="A9" s="27" t="s">
        <v>33</v>
      </c>
      <c r="B9" s="14" t="s">
        <v>34</v>
      </c>
      <c r="C9" s="14" t="s">
        <v>35</v>
      </c>
      <c r="D9" s="14">
        <v>63</v>
      </c>
      <c r="E9" s="14">
        <v>248</v>
      </c>
      <c r="F9" s="14">
        <v>107</v>
      </c>
      <c r="G9" s="14">
        <v>43</v>
      </c>
      <c r="H9" s="14">
        <v>10</v>
      </c>
      <c r="I9" s="14">
        <v>109</v>
      </c>
      <c r="J9" s="14">
        <v>50</v>
      </c>
      <c r="K9" s="14">
        <v>14</v>
      </c>
      <c r="L9" s="14">
        <v>135</v>
      </c>
      <c r="N9" s="2">
        <f t="shared" si="5"/>
        <v>9</v>
      </c>
      <c r="O9" s="2">
        <f t="shared" si="6"/>
        <v>1</v>
      </c>
      <c r="P9" s="3">
        <f t="shared" si="0"/>
        <v>0.1111111111111111</v>
      </c>
      <c r="Q9" s="4">
        <f t="shared" si="7"/>
        <v>57.979983250066297</v>
      </c>
      <c r="S9" s="16"/>
      <c r="T9" s="16"/>
      <c r="U9" s="16"/>
      <c r="V9" s="16"/>
      <c r="W9" s="16"/>
      <c r="Y9" s="17"/>
      <c r="Z9" s="17"/>
      <c r="AA9" s="17"/>
      <c r="AB9" s="17"/>
      <c r="AC9" s="17"/>
    </row>
    <row r="10" spans="1:29" x14ac:dyDescent="0.55000000000000004">
      <c r="A10" s="27" t="s">
        <v>36</v>
      </c>
      <c r="B10" s="14" t="s">
        <v>37</v>
      </c>
      <c r="C10" s="14" t="s">
        <v>35</v>
      </c>
      <c r="D10" s="14">
        <v>51</v>
      </c>
      <c r="E10" s="14">
        <v>231</v>
      </c>
      <c r="F10" s="14">
        <v>192</v>
      </c>
      <c r="G10" s="14">
        <v>248</v>
      </c>
      <c r="H10" s="14">
        <v>238</v>
      </c>
      <c r="I10" s="14">
        <v>192</v>
      </c>
      <c r="J10" s="14">
        <v>387</v>
      </c>
      <c r="K10" s="14">
        <v>130</v>
      </c>
      <c r="L10" s="14">
        <v>114</v>
      </c>
      <c r="N10" s="2">
        <f t="shared" si="5"/>
        <v>9</v>
      </c>
      <c r="O10" s="2">
        <f t="shared" si="6"/>
        <v>3</v>
      </c>
      <c r="P10" s="3">
        <f t="shared" si="0"/>
        <v>0.33333333333333331</v>
      </c>
      <c r="Q10" s="4">
        <f t="shared" si="7"/>
        <v>174.10817279500313</v>
      </c>
      <c r="S10" s="4">
        <v>185.9561381267057</v>
      </c>
      <c r="T10" s="4">
        <v>200.52460341139653</v>
      </c>
      <c r="U10" s="4">
        <v>169.28887745032588</v>
      </c>
      <c r="V10" s="4">
        <v>347.52479327255344</v>
      </c>
      <c r="W10" s="4">
        <v>151</v>
      </c>
      <c r="Y10" s="3">
        <v>0.22222222222222221</v>
      </c>
      <c r="Z10" s="3">
        <v>0.5</v>
      </c>
      <c r="AA10" s="3">
        <v>0.2857142857142857</v>
      </c>
      <c r="AB10" s="3">
        <v>0.53333333333333333</v>
      </c>
      <c r="AC10" s="3">
        <v>0.27</v>
      </c>
    </row>
    <row r="11" spans="1:29" x14ac:dyDescent="0.55000000000000004">
      <c r="A11" s="27" t="s">
        <v>38</v>
      </c>
      <c r="B11" s="14" t="s">
        <v>39</v>
      </c>
      <c r="C11" s="14" t="s">
        <v>35</v>
      </c>
      <c r="D11" s="14">
        <v>58</v>
      </c>
      <c r="E11" s="14">
        <v>308</v>
      </c>
      <c r="F11" s="14">
        <v>186</v>
      </c>
      <c r="G11" s="14">
        <v>1733</v>
      </c>
      <c r="H11" s="14">
        <v>238</v>
      </c>
      <c r="I11" s="14">
        <v>308</v>
      </c>
      <c r="J11" s="14">
        <v>236</v>
      </c>
      <c r="K11" s="14"/>
      <c r="L11" s="14">
        <v>1300</v>
      </c>
      <c r="N11" s="2">
        <f>COUNT(D11:L11)</f>
        <v>8</v>
      </c>
      <c r="O11" s="2">
        <f>COUNTIF(D11:L11,"&gt;235")</f>
        <v>6</v>
      </c>
      <c r="P11" s="3">
        <f>O11/N11</f>
        <v>0.75</v>
      </c>
      <c r="Q11" s="4">
        <f>GEOMEAN(D11:L11)</f>
        <v>326.61351816304841</v>
      </c>
    </row>
    <row r="12" spans="1:29" x14ac:dyDescent="0.55000000000000004">
      <c r="A12" s="27" t="s">
        <v>40</v>
      </c>
      <c r="B12" s="14" t="s">
        <v>41</v>
      </c>
      <c r="C12" s="14" t="s">
        <v>35</v>
      </c>
      <c r="D12" s="14">
        <v>50</v>
      </c>
      <c r="E12" s="14">
        <v>276</v>
      </c>
      <c r="F12" s="14">
        <v>184</v>
      </c>
      <c r="G12" s="14">
        <v>125</v>
      </c>
      <c r="H12" s="14">
        <v>74</v>
      </c>
      <c r="I12" s="14">
        <v>101</v>
      </c>
      <c r="J12" s="14">
        <v>82</v>
      </c>
      <c r="K12" s="14">
        <v>8</v>
      </c>
      <c r="L12" s="14">
        <v>122</v>
      </c>
      <c r="N12" s="2">
        <f t="shared" ref="N12:N14" si="9">COUNT(D12:L12)</f>
        <v>9</v>
      </c>
      <c r="O12" s="2">
        <f t="shared" ref="O12:O14" si="10">COUNTIF(D12:L12,"&gt;235")</f>
        <v>1</v>
      </c>
      <c r="P12" s="3">
        <f>O12/N12</f>
        <v>0.1111111111111111</v>
      </c>
      <c r="Q12" s="4">
        <f t="shared" ref="Q12:Q14" si="11">GEOMEAN(D12:L12)</f>
        <v>83.142839790891429</v>
      </c>
    </row>
    <row r="13" spans="1:29" x14ac:dyDescent="0.55000000000000004">
      <c r="A13" s="27" t="s">
        <v>42</v>
      </c>
      <c r="B13" s="14" t="s">
        <v>43</v>
      </c>
      <c r="C13" s="14" t="s">
        <v>35</v>
      </c>
      <c r="D13" s="14">
        <v>68</v>
      </c>
      <c r="E13" s="14">
        <v>387</v>
      </c>
      <c r="F13" s="14">
        <v>179</v>
      </c>
      <c r="G13" s="14">
        <v>238</v>
      </c>
      <c r="H13" s="14">
        <v>133</v>
      </c>
      <c r="I13" s="14">
        <v>99</v>
      </c>
      <c r="J13" s="14">
        <v>68</v>
      </c>
      <c r="K13" s="14">
        <v>74</v>
      </c>
      <c r="L13" s="14">
        <v>5</v>
      </c>
      <c r="N13" s="2">
        <f t="shared" si="9"/>
        <v>9</v>
      </c>
      <c r="O13" s="2">
        <f t="shared" si="10"/>
        <v>2</v>
      </c>
      <c r="P13" s="3">
        <f t="shared" ref="P13:P14" si="12">O13/N13</f>
        <v>0.22222222222222221</v>
      </c>
      <c r="Q13" s="4">
        <f t="shared" si="11"/>
        <v>89.57880401422085</v>
      </c>
    </row>
    <row r="14" spans="1:29" x14ac:dyDescent="0.55000000000000004">
      <c r="A14" s="27" t="s">
        <v>44</v>
      </c>
      <c r="B14" s="14" t="s">
        <v>45</v>
      </c>
      <c r="C14" s="14" t="s">
        <v>35</v>
      </c>
      <c r="D14" s="14">
        <v>54</v>
      </c>
      <c r="E14" s="14">
        <v>488</v>
      </c>
      <c r="F14" s="14">
        <v>201</v>
      </c>
      <c r="G14" s="14">
        <v>201</v>
      </c>
      <c r="H14" s="14">
        <v>548</v>
      </c>
      <c r="I14" s="14">
        <v>199</v>
      </c>
      <c r="J14" s="14">
        <v>194</v>
      </c>
      <c r="K14" s="14">
        <v>129</v>
      </c>
      <c r="L14" s="14">
        <v>40</v>
      </c>
      <c r="N14" s="2">
        <f t="shared" si="9"/>
        <v>9</v>
      </c>
      <c r="O14" s="2">
        <f t="shared" si="10"/>
        <v>2</v>
      </c>
      <c r="P14" s="3">
        <f t="shared" si="12"/>
        <v>0.22222222222222221</v>
      </c>
      <c r="Q14" s="4">
        <f t="shared" si="11"/>
        <v>169.61987993443185</v>
      </c>
    </row>
    <row r="15" spans="1:29" x14ac:dyDescent="0.55000000000000004">
      <c r="B15" t="s">
        <v>46</v>
      </c>
      <c r="D15">
        <v>235</v>
      </c>
      <c r="E15">
        <v>235</v>
      </c>
      <c r="F15">
        <v>235</v>
      </c>
      <c r="G15">
        <v>235</v>
      </c>
      <c r="H15">
        <v>235</v>
      </c>
      <c r="I15">
        <v>235</v>
      </c>
      <c r="J15">
        <v>235</v>
      </c>
      <c r="K15">
        <v>235</v>
      </c>
      <c r="L15">
        <v>235</v>
      </c>
      <c r="N15" s="8"/>
      <c r="O15" s="8"/>
      <c r="P15" s="9"/>
      <c r="Q15" s="8"/>
      <c r="S15" s="6"/>
      <c r="T15" s="6"/>
      <c r="U15" s="6"/>
      <c r="V15" s="6"/>
      <c r="X15" s="7"/>
      <c r="Y15" s="7"/>
      <c r="Z15" s="7"/>
      <c r="AA15" s="7"/>
    </row>
    <row r="16" spans="1:29" x14ac:dyDescent="0.55000000000000004">
      <c r="B16" t="s">
        <v>47</v>
      </c>
      <c r="D16">
        <v>1260</v>
      </c>
      <c r="E16">
        <v>1260</v>
      </c>
      <c r="F16">
        <v>1260</v>
      </c>
      <c r="G16">
        <v>1260</v>
      </c>
      <c r="H16">
        <v>1260</v>
      </c>
      <c r="I16">
        <v>1260</v>
      </c>
      <c r="J16">
        <v>1260</v>
      </c>
      <c r="K16">
        <v>1260</v>
      </c>
      <c r="L16">
        <v>1260</v>
      </c>
      <c r="N16" s="6"/>
      <c r="O16" s="6"/>
      <c r="P16" s="7"/>
      <c r="Q16" s="6"/>
      <c r="S16" s="6"/>
      <c r="T16" s="6"/>
      <c r="U16" s="6"/>
      <c r="V16" s="6"/>
      <c r="X16" s="7"/>
      <c r="Y16" s="7"/>
      <c r="Z16" s="7"/>
      <c r="AA16" s="7"/>
    </row>
    <row r="17" spans="1:27" x14ac:dyDescent="0.55000000000000004">
      <c r="N17" s="6"/>
      <c r="O17" s="6"/>
      <c r="P17" s="7"/>
      <c r="Q17" s="6"/>
      <c r="S17" s="6"/>
      <c r="T17" s="6"/>
      <c r="U17" s="6"/>
      <c r="V17" s="6"/>
      <c r="X17" s="7"/>
      <c r="Y17" s="7"/>
      <c r="Z17" s="7"/>
      <c r="AA17" s="7"/>
    </row>
    <row r="18" spans="1:27" x14ac:dyDescent="0.55000000000000004">
      <c r="A18" s="18" t="s">
        <v>48</v>
      </c>
      <c r="N18" s="6"/>
      <c r="O18" s="6"/>
      <c r="P18" s="7"/>
      <c r="Q18" s="6"/>
      <c r="S18" s="6"/>
      <c r="T18" s="6"/>
      <c r="U18" s="6"/>
      <c r="V18" s="6"/>
      <c r="X18" s="7"/>
      <c r="Y18" s="7"/>
      <c r="Z18" s="7"/>
      <c r="AA18" s="7"/>
    </row>
    <row r="19" spans="1:27" x14ac:dyDescent="0.55000000000000004">
      <c r="A19" t="s">
        <v>20</v>
      </c>
      <c r="B19" t="s">
        <v>49</v>
      </c>
      <c r="D19" s="15">
        <v>0</v>
      </c>
      <c r="E19" s="15">
        <v>0.51</v>
      </c>
      <c r="F19" s="15">
        <v>0</v>
      </c>
      <c r="G19" s="15">
        <v>0.03</v>
      </c>
      <c r="H19" s="15">
        <v>0.08</v>
      </c>
      <c r="I19" s="15">
        <v>0.15</v>
      </c>
      <c r="J19" s="15">
        <v>0.35</v>
      </c>
      <c r="K19" s="15">
        <v>0</v>
      </c>
      <c r="L19" s="15">
        <v>0</v>
      </c>
    </row>
    <row r="20" spans="1:27" x14ac:dyDescent="0.55000000000000004">
      <c r="A20" t="s">
        <v>20</v>
      </c>
      <c r="B20" t="s">
        <v>50</v>
      </c>
      <c r="D20" s="15">
        <v>0</v>
      </c>
      <c r="E20" s="15">
        <v>0.15</v>
      </c>
      <c r="F20" s="15">
        <v>0</v>
      </c>
      <c r="G20" s="15">
        <v>0.02</v>
      </c>
      <c r="H20" s="15">
        <v>0.25</v>
      </c>
      <c r="I20" s="15">
        <v>0</v>
      </c>
      <c r="J20" s="15">
        <v>0.25</v>
      </c>
      <c r="K20" s="15">
        <v>0</v>
      </c>
      <c r="L20" s="15">
        <v>0</v>
      </c>
    </row>
    <row r="21" spans="1:27" x14ac:dyDescent="0.55000000000000004">
      <c r="A21" t="s">
        <v>20</v>
      </c>
      <c r="B21" t="s">
        <v>51</v>
      </c>
      <c r="D21" s="19">
        <f>D19+D20</f>
        <v>0</v>
      </c>
      <c r="E21" s="19">
        <f t="shared" ref="E21:L21" si="13">E19+E20</f>
        <v>0.66</v>
      </c>
      <c r="F21" s="19">
        <f t="shared" si="13"/>
        <v>0</v>
      </c>
      <c r="G21" s="19">
        <f t="shared" si="13"/>
        <v>0.05</v>
      </c>
      <c r="H21" s="19">
        <f t="shared" si="13"/>
        <v>0.33</v>
      </c>
      <c r="I21" s="19">
        <f t="shared" si="13"/>
        <v>0.15</v>
      </c>
      <c r="J21" s="19">
        <f t="shared" si="13"/>
        <v>0.6</v>
      </c>
      <c r="K21" s="19">
        <f t="shared" si="13"/>
        <v>0</v>
      </c>
      <c r="L21" s="19">
        <f t="shared" si="13"/>
        <v>0</v>
      </c>
    </row>
    <row r="22" spans="1:27" x14ac:dyDescent="0.55000000000000004">
      <c r="A22" t="s">
        <v>35</v>
      </c>
      <c r="B22" t="s">
        <v>52</v>
      </c>
      <c r="D22" s="15">
        <v>0.01</v>
      </c>
      <c r="E22" s="15">
        <v>0.36</v>
      </c>
      <c r="F22" s="15">
        <v>0</v>
      </c>
      <c r="G22" s="15">
        <v>0.02</v>
      </c>
      <c r="H22" s="15">
        <v>0.01</v>
      </c>
      <c r="I22" s="15">
        <v>0.05</v>
      </c>
      <c r="J22" s="15">
        <v>0.12</v>
      </c>
      <c r="K22" s="15">
        <v>0</v>
      </c>
      <c r="L22" s="15">
        <v>0</v>
      </c>
    </row>
    <row r="23" spans="1:27" x14ac:dyDescent="0.55000000000000004">
      <c r="A23" t="s">
        <v>35</v>
      </c>
      <c r="B23" t="s">
        <v>53</v>
      </c>
      <c r="D23" s="15">
        <v>0</v>
      </c>
      <c r="E23" s="15">
        <v>0.02</v>
      </c>
      <c r="F23" s="15">
        <v>0</v>
      </c>
      <c r="G23" s="15">
        <v>0.02</v>
      </c>
      <c r="H23" s="15">
        <v>0.2</v>
      </c>
      <c r="I23" s="15">
        <v>0</v>
      </c>
      <c r="J23" s="15">
        <v>0.25</v>
      </c>
      <c r="K23" s="15">
        <v>0</v>
      </c>
      <c r="L23" s="15">
        <v>0</v>
      </c>
    </row>
    <row r="24" spans="1:27" x14ac:dyDescent="0.55000000000000004">
      <c r="A24" t="s">
        <v>35</v>
      </c>
      <c r="B24" t="s">
        <v>54</v>
      </c>
      <c r="D24" s="19">
        <f>D22+D23</f>
        <v>0.01</v>
      </c>
      <c r="E24" s="19">
        <f t="shared" ref="E24" si="14">E22+E23</f>
        <v>0.38</v>
      </c>
      <c r="F24" s="19">
        <f t="shared" ref="F24" si="15">F22+F23</f>
        <v>0</v>
      </c>
      <c r="G24" s="19">
        <f t="shared" ref="G24" si="16">G22+G23</f>
        <v>0.04</v>
      </c>
      <c r="H24" s="19">
        <f>H22+H23</f>
        <v>0.21000000000000002</v>
      </c>
      <c r="I24" s="19">
        <f t="shared" ref="I24" si="17">I22+I23</f>
        <v>0.05</v>
      </c>
      <c r="J24" s="19">
        <f t="shared" ref="J24" si="18">J22+J23</f>
        <v>0.37</v>
      </c>
      <c r="K24" s="19">
        <f t="shared" ref="K24" si="19">K22+K23</f>
        <v>0</v>
      </c>
      <c r="L24" s="19">
        <f t="shared" ref="L24" si="20">L22+L23</f>
        <v>0</v>
      </c>
    </row>
    <row r="25" spans="1:27" x14ac:dyDescent="0.55000000000000004">
      <c r="A25" t="s">
        <v>27</v>
      </c>
      <c r="B25" t="s">
        <v>55</v>
      </c>
      <c r="D25" s="15">
        <v>0</v>
      </c>
      <c r="E25" s="15">
        <v>0.48</v>
      </c>
      <c r="F25" s="15">
        <v>0</v>
      </c>
      <c r="G25" s="15">
        <v>0.01</v>
      </c>
      <c r="H25" s="15">
        <v>0</v>
      </c>
      <c r="I25" s="15">
        <v>0.02</v>
      </c>
      <c r="J25" s="15">
        <v>0.2</v>
      </c>
      <c r="K25" s="15">
        <v>0</v>
      </c>
      <c r="L25" s="15">
        <v>0</v>
      </c>
    </row>
    <row r="26" spans="1:27" x14ac:dyDescent="0.55000000000000004">
      <c r="A26" t="s">
        <v>27</v>
      </c>
      <c r="B26" t="s">
        <v>96</v>
      </c>
      <c r="D26" s="15">
        <v>0</v>
      </c>
      <c r="E26" s="15">
        <v>0</v>
      </c>
      <c r="F26" s="15">
        <v>0</v>
      </c>
      <c r="G26" s="15">
        <v>0.02</v>
      </c>
      <c r="H26" s="15">
        <v>0.44</v>
      </c>
      <c r="I26" s="15">
        <v>0</v>
      </c>
      <c r="J26" s="15">
        <v>0.28000000000000003</v>
      </c>
      <c r="K26" s="15">
        <v>0</v>
      </c>
      <c r="L26" s="15">
        <v>0</v>
      </c>
    </row>
    <row r="27" spans="1:27" x14ac:dyDescent="0.55000000000000004">
      <c r="A27" t="s">
        <v>27</v>
      </c>
      <c r="B27" t="s">
        <v>56</v>
      </c>
      <c r="D27" s="19">
        <f>D25+D26</f>
        <v>0</v>
      </c>
      <c r="E27" s="19">
        <f t="shared" ref="E27" si="21">E25+E26</f>
        <v>0.48</v>
      </c>
      <c r="F27" s="19">
        <f t="shared" ref="F27" si="22">F25+F26</f>
        <v>0</v>
      </c>
      <c r="G27" s="19">
        <f t="shared" ref="G27" si="23">G25+G26</f>
        <v>0.03</v>
      </c>
      <c r="H27" s="19">
        <f>H25+H26</f>
        <v>0.44</v>
      </c>
      <c r="I27" s="19">
        <f t="shared" ref="I27" si="24">I25+I26</f>
        <v>0.02</v>
      </c>
      <c r="J27" s="19">
        <f t="shared" ref="J27" si="25">J25+J26</f>
        <v>0.48000000000000004</v>
      </c>
      <c r="K27" s="19">
        <f t="shared" ref="K27" si="26">K25+K26</f>
        <v>0</v>
      </c>
      <c r="L27" s="19">
        <f t="shared" ref="L27" si="27">L25+L26</f>
        <v>0</v>
      </c>
    </row>
    <row r="28" spans="1:27" x14ac:dyDescent="0.55000000000000004">
      <c r="A28" t="s">
        <v>27</v>
      </c>
      <c r="B28" t="s">
        <v>57</v>
      </c>
    </row>
    <row r="29" spans="1:27" x14ac:dyDescent="0.55000000000000004">
      <c r="A29" t="s">
        <v>35</v>
      </c>
      <c r="B29" t="s">
        <v>57</v>
      </c>
    </row>
    <row r="30" spans="1:27" x14ac:dyDescent="0.55000000000000004">
      <c r="A30" t="s">
        <v>20</v>
      </c>
      <c r="B30" t="s">
        <v>57</v>
      </c>
    </row>
    <row r="31" spans="1:27" x14ac:dyDescent="0.55000000000000004">
      <c r="A31" s="12"/>
    </row>
    <row r="51" spans="1:1" x14ac:dyDescent="0.55000000000000004">
      <c r="A51" s="12"/>
    </row>
    <row r="52" spans="1:1" x14ac:dyDescent="0.55000000000000004">
      <c r="A52" s="12"/>
    </row>
  </sheetData>
  <conditionalFormatting sqref="D3:L14">
    <cfRule type="cellIs" dxfId="13" priority="71" operator="greaterThanOrEqual">
      <formula>235</formula>
    </cfRule>
  </conditionalFormatting>
  <conditionalFormatting sqref="P3:P14 Y6:AC11">
    <cfRule type="cellIs" dxfId="12" priority="73" operator="greaterThanOrEqual">
      <formula>0.25</formula>
    </cfRule>
  </conditionalFormatting>
  <conditionalFormatting sqref="S3:W11 Q3:Q14">
    <cfRule type="cellIs" dxfId="11" priority="72" operator="greaterThanOrEqual">
      <formula>126</formula>
    </cfRule>
  </conditionalFormatting>
  <conditionalFormatting sqref="Y3:AC3">
    <cfRule type="cellIs" dxfId="10" priority="3" operator="greaterThanOrEqual">
      <formula>0.25</formula>
    </cfRule>
  </conditionalFormatting>
  <conditionalFormatting sqref="Y4:AC5">
    <cfRule type="cellIs" dxfId="9" priority="1" operator="greaterThanOrEqual">
      <formula>126</formula>
    </cfRule>
  </conditionalFormatting>
  <pageMargins left="0.7" right="0.7" top="0.75" bottom="0.75" header="0.3" footer="0.3"/>
  <pageSetup scale="55" orientation="landscape" horizontalDpi="4294967295" verticalDpi="4294967295" r:id="rId1"/>
  <headerFooter>
    <oddHeader>&amp;COARS: For the Assabet, Sudbury, and Concord Rivers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3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29" sqref="D29"/>
    </sheetView>
  </sheetViews>
  <sheetFormatPr defaultRowHeight="14.4" x14ac:dyDescent="0.55000000000000004"/>
  <cols>
    <col min="1" max="1" width="9.26171875" customWidth="1"/>
    <col min="2" max="2" width="25.578125" customWidth="1"/>
    <col min="3" max="3" width="10.26171875" customWidth="1"/>
    <col min="4" max="12" width="11.15625" customWidth="1"/>
  </cols>
  <sheetData>
    <row r="1" spans="1:12" x14ac:dyDescent="0.55000000000000004">
      <c r="D1" t="s">
        <v>58</v>
      </c>
    </row>
    <row r="2" spans="1:12" x14ac:dyDescent="0.55000000000000004">
      <c r="A2" s="24" t="s">
        <v>1</v>
      </c>
      <c r="B2" s="24" t="s">
        <v>2</v>
      </c>
      <c r="C2" s="24" t="s">
        <v>3</v>
      </c>
      <c r="D2" s="25">
        <v>45425</v>
      </c>
      <c r="E2" s="25">
        <v>45440</v>
      </c>
      <c r="F2" s="25">
        <v>45460</v>
      </c>
      <c r="G2" s="25">
        <v>45474</v>
      </c>
      <c r="H2" s="25">
        <v>45488</v>
      </c>
      <c r="I2" s="25">
        <v>45502</v>
      </c>
      <c r="J2" s="25">
        <v>45523</v>
      </c>
      <c r="K2" s="25">
        <v>45538</v>
      </c>
      <c r="L2" s="25">
        <v>45551</v>
      </c>
    </row>
    <row r="3" spans="1:12" x14ac:dyDescent="0.55000000000000004">
      <c r="A3" s="28" t="s">
        <v>59</v>
      </c>
      <c r="B3" t="s">
        <v>60</v>
      </c>
      <c r="C3" t="s">
        <v>61</v>
      </c>
      <c r="D3">
        <v>59</v>
      </c>
      <c r="E3">
        <v>1986</v>
      </c>
      <c r="G3">
        <v>44</v>
      </c>
      <c r="H3">
        <v>219</v>
      </c>
      <c r="I3">
        <v>156</v>
      </c>
      <c r="J3">
        <v>308</v>
      </c>
      <c r="K3">
        <v>142</v>
      </c>
      <c r="L3">
        <v>5</v>
      </c>
    </row>
    <row r="4" spans="1:12" x14ac:dyDescent="0.55000000000000004">
      <c r="A4" s="28"/>
      <c r="D4" t="s">
        <v>25</v>
      </c>
      <c r="E4" t="s">
        <v>21</v>
      </c>
      <c r="G4" t="s">
        <v>33</v>
      </c>
      <c r="H4" t="s">
        <v>25</v>
      </c>
      <c r="I4" t="s">
        <v>21</v>
      </c>
      <c r="J4" t="s">
        <v>44</v>
      </c>
      <c r="K4" t="s">
        <v>18</v>
      </c>
      <c r="L4" t="s">
        <v>42</v>
      </c>
    </row>
    <row r="5" spans="1:12" x14ac:dyDescent="0.55000000000000004">
      <c r="A5" s="28"/>
      <c r="B5" t="s">
        <v>62</v>
      </c>
      <c r="D5">
        <f>Data!D6</f>
        <v>44</v>
      </c>
      <c r="E5">
        <f>Data!E4</f>
        <v>2420</v>
      </c>
      <c r="G5">
        <f>Data!G9</f>
        <v>43</v>
      </c>
      <c r="H5">
        <f>Data!H6</f>
        <v>228</v>
      </c>
      <c r="I5">
        <f>Data!I4</f>
        <v>152</v>
      </c>
      <c r="J5">
        <f>Data!J14</f>
        <v>194</v>
      </c>
      <c r="K5">
        <f>Data!K3</f>
        <v>113</v>
      </c>
      <c r="L5">
        <f>Data!L13</f>
        <v>5</v>
      </c>
    </row>
    <row r="6" spans="1:12" x14ac:dyDescent="0.55000000000000004">
      <c r="A6" s="28"/>
      <c r="B6" t="s">
        <v>63</v>
      </c>
      <c r="D6" s="1">
        <f>(LOG10(D3)-LOG10(D5))/((LOG10(D3)+LOG10(D5))/2)</f>
        <v>7.4626810898821755E-2</v>
      </c>
      <c r="E6" s="1">
        <f>(LOG10(E3)-LOG10(E5))/((LOG10(E3)+LOG10(E5))/2)</f>
        <v>-2.569253526314931E-2</v>
      </c>
      <c r="F6" s="1" t="e">
        <f>(LOG10(F3)-LOG10(F5))/((LOG10(F3)+LOG10(F5))/2)</f>
        <v>#NUM!</v>
      </c>
      <c r="G6" s="1">
        <f>(LOG10(G3)-LOG10(G5))/((LOG10(G3)+LOG10(G5))/2)</f>
        <v>6.093659568978972E-3</v>
      </c>
      <c r="H6" s="1">
        <f>(LOG10(H3)-LOG10(H5))/((LOG10(H3)+LOG10(H5))/2)</f>
        <v>-7.4454326917399389E-3</v>
      </c>
      <c r="I6" s="1">
        <f t="shared" ref="I6:K6" si="0">(LOG10(I3)-LOG10(I5))/((LOG10(I3)+LOG10(I5))/2)</f>
        <v>5.1570708308311336E-3</v>
      </c>
      <c r="J6" s="1">
        <f t="shared" si="0"/>
        <v>8.4059536569683596E-2</v>
      </c>
      <c r="K6" s="1">
        <f t="shared" si="0"/>
        <v>4.7182519815337817E-2</v>
      </c>
      <c r="L6" s="1">
        <f>(LOG10(L3)-LOG10(L5))/((LOG10(L3)+LOG10(L5))/2)</f>
        <v>0</v>
      </c>
    </row>
    <row r="7" spans="1:12" x14ac:dyDescent="0.55000000000000004">
      <c r="A7" s="28"/>
    </row>
    <row r="8" spans="1:12" x14ac:dyDescent="0.55000000000000004">
      <c r="A8" s="28" t="s">
        <v>64</v>
      </c>
      <c r="B8" t="s">
        <v>60</v>
      </c>
      <c r="C8" t="s">
        <v>61</v>
      </c>
      <c r="D8" t="s">
        <v>65</v>
      </c>
      <c r="E8">
        <v>2420</v>
      </c>
      <c r="F8" t="s">
        <v>65</v>
      </c>
      <c r="G8" t="s">
        <v>65</v>
      </c>
      <c r="H8" t="s">
        <v>65</v>
      </c>
      <c r="I8">
        <v>27</v>
      </c>
      <c r="J8" t="s">
        <v>65</v>
      </c>
      <c r="K8" t="s">
        <v>65</v>
      </c>
      <c r="L8" t="s">
        <v>65</v>
      </c>
    </row>
    <row r="9" spans="1:12" x14ac:dyDescent="0.55000000000000004">
      <c r="A9" s="28"/>
      <c r="D9" t="s">
        <v>18</v>
      </c>
      <c r="E9" t="s">
        <v>30</v>
      </c>
      <c r="F9" t="s">
        <v>42</v>
      </c>
      <c r="G9" t="s">
        <v>28</v>
      </c>
      <c r="H9" t="s">
        <v>36</v>
      </c>
      <c r="I9" t="s">
        <v>28</v>
      </c>
      <c r="J9" t="s">
        <v>23</v>
      </c>
      <c r="K9" t="s">
        <v>25</v>
      </c>
      <c r="L9" t="s">
        <v>21</v>
      </c>
    </row>
    <row r="10" spans="1:12" x14ac:dyDescent="0.55000000000000004">
      <c r="A10" s="28"/>
      <c r="D10" t="s">
        <v>66</v>
      </c>
      <c r="E10">
        <f>Data!E8</f>
        <v>2420</v>
      </c>
      <c r="F10" t="s">
        <v>66</v>
      </c>
      <c r="G10" t="s">
        <v>66</v>
      </c>
      <c r="H10" t="s">
        <v>66</v>
      </c>
      <c r="I10">
        <f>Data!I7</f>
        <v>23</v>
      </c>
      <c r="J10" t="s">
        <v>66</v>
      </c>
      <c r="K10" t="s">
        <v>66</v>
      </c>
      <c r="L10" t="s">
        <v>66</v>
      </c>
    </row>
    <row r="11" spans="1:12" x14ac:dyDescent="0.55000000000000004">
      <c r="A11" s="28"/>
      <c r="E11" s="1">
        <f>(LOG10(E8)-LOG10(E10))/((LOG10(E8)+LOG10(E10))/2)</f>
        <v>0</v>
      </c>
      <c r="I11" s="1">
        <f>(LOG10(I8)-LOG10(I10))/((LOG10(I8)+LOG10(I10))/2)</f>
        <v>4.9862974874860619E-2</v>
      </c>
    </row>
    <row r="12" spans="1:12" x14ac:dyDescent="0.55000000000000004">
      <c r="A12" s="28"/>
    </row>
    <row r="13" spans="1:12" x14ac:dyDescent="0.55000000000000004">
      <c r="A13" s="28" t="s">
        <v>67</v>
      </c>
      <c r="B13" t="s">
        <v>60</v>
      </c>
      <c r="C13" t="s">
        <v>61</v>
      </c>
      <c r="D13">
        <v>68</v>
      </c>
      <c r="E13">
        <v>548</v>
      </c>
      <c r="F13">
        <v>225</v>
      </c>
      <c r="I13">
        <v>285</v>
      </c>
    </row>
    <row r="14" spans="1:12" x14ac:dyDescent="0.55000000000000004">
      <c r="A14" s="28"/>
      <c r="D14" t="s">
        <v>40</v>
      </c>
      <c r="E14" t="s">
        <v>36</v>
      </c>
      <c r="F14" t="s">
        <v>21</v>
      </c>
      <c r="I14" t="s">
        <v>38</v>
      </c>
    </row>
    <row r="15" spans="1:12" x14ac:dyDescent="0.55000000000000004">
      <c r="A15" s="28"/>
      <c r="B15" t="s">
        <v>62</v>
      </c>
      <c r="D15">
        <f>Data!D12</f>
        <v>50</v>
      </c>
      <c r="E15">
        <f>Data!E10</f>
        <v>231</v>
      </c>
      <c r="F15">
        <f>Data!F4</f>
        <v>249</v>
      </c>
      <c r="I15">
        <f>Data!I11</f>
        <v>308</v>
      </c>
    </row>
    <row r="16" spans="1:12" x14ac:dyDescent="0.55000000000000004">
      <c r="A16" s="28"/>
      <c r="B16" t="s">
        <v>63</v>
      </c>
      <c r="D16" s="1">
        <f>(LOG10(D13)-LOG10(D15))/((LOG10(D13)+LOG10(D15))/2)</f>
        <v>7.5627753418424162E-2</v>
      </c>
      <c r="E16" s="1">
        <f>(LOG10(E13)-LOG10(E15))/((LOG10(E13)+LOG10(E15))/2)</f>
        <v>0.14705594513572898</v>
      </c>
      <c r="F16" s="1">
        <f>(LOG10(F13)-LOG10(F15))/((LOG10(F13)+LOG10(F15))/2)</f>
        <v>-1.8539717416957941E-2</v>
      </c>
      <c r="G16" s="1"/>
      <c r="H16" s="1"/>
      <c r="I16" s="1">
        <f>(LOG10(I13)-LOG10(I15))/((LOG10(I13)+LOG10(I15))/2)</f>
        <v>-1.3636722358252926E-2</v>
      </c>
      <c r="J16" s="1"/>
      <c r="K16" s="1"/>
      <c r="L16" s="1"/>
    </row>
    <row r="17" spans="1:12" x14ac:dyDescent="0.55000000000000004">
      <c r="A17" s="28"/>
    </row>
    <row r="18" spans="1:12" x14ac:dyDescent="0.55000000000000004">
      <c r="A18" s="28" t="s">
        <v>68</v>
      </c>
      <c r="B18" t="s">
        <v>60</v>
      </c>
      <c r="C18" t="s">
        <v>61</v>
      </c>
      <c r="F18">
        <v>4</v>
      </c>
      <c r="G18" t="s">
        <v>65</v>
      </c>
      <c r="J18" t="s">
        <v>65</v>
      </c>
      <c r="K18" t="s">
        <v>65</v>
      </c>
    </row>
    <row r="19" spans="1:12" x14ac:dyDescent="0.55000000000000004">
      <c r="A19" s="28"/>
      <c r="F19" t="s">
        <v>25</v>
      </c>
      <c r="G19" t="s">
        <v>21</v>
      </c>
      <c r="J19" t="s">
        <v>28</v>
      </c>
      <c r="K19" t="s">
        <v>40</v>
      </c>
    </row>
    <row r="20" spans="1:12" x14ac:dyDescent="0.55000000000000004">
      <c r="A20" s="28"/>
      <c r="G20" t="s">
        <v>66</v>
      </c>
      <c r="J20" t="s">
        <v>66</v>
      </c>
      <c r="K20" t="s">
        <v>66</v>
      </c>
    </row>
    <row r="21" spans="1:12" x14ac:dyDescent="0.55000000000000004">
      <c r="A21" s="28"/>
    </row>
    <row r="22" spans="1:12" x14ac:dyDescent="0.55000000000000004">
      <c r="A22" s="28" t="s">
        <v>69</v>
      </c>
      <c r="B22" t="s">
        <v>70</v>
      </c>
      <c r="C22" t="s">
        <v>71</v>
      </c>
      <c r="D22">
        <v>134</v>
      </c>
      <c r="E22">
        <v>359</v>
      </c>
      <c r="F22">
        <v>85</v>
      </c>
      <c r="G22">
        <v>41</v>
      </c>
      <c r="H22">
        <v>231</v>
      </c>
      <c r="I22">
        <v>228</v>
      </c>
      <c r="J22">
        <v>203</v>
      </c>
      <c r="K22">
        <v>98</v>
      </c>
      <c r="L22">
        <v>86</v>
      </c>
    </row>
    <row r="23" spans="1:12" x14ac:dyDescent="0.55000000000000004">
      <c r="A23" s="28"/>
      <c r="B23" t="s">
        <v>72</v>
      </c>
      <c r="D23">
        <v>122</v>
      </c>
      <c r="E23">
        <v>336</v>
      </c>
      <c r="F23">
        <v>121</v>
      </c>
      <c r="G23">
        <v>10</v>
      </c>
      <c r="H23">
        <v>243</v>
      </c>
      <c r="I23">
        <v>148</v>
      </c>
      <c r="J23">
        <v>189</v>
      </c>
      <c r="K23">
        <v>75</v>
      </c>
      <c r="L23">
        <v>197</v>
      </c>
    </row>
    <row r="24" spans="1:12" x14ac:dyDescent="0.55000000000000004">
      <c r="A24" s="28"/>
      <c r="B24" t="s">
        <v>63</v>
      </c>
      <c r="D24" s="1">
        <f t="shared" ref="D24:J24" si="1">(LOG10(D22)-LOG10(D23))/((LOG10(D22)+LOG10(D23))/2)</f>
        <v>1.934036299212839E-2</v>
      </c>
      <c r="E24" s="1">
        <f t="shared" si="1"/>
        <v>1.1317739338614142E-2</v>
      </c>
      <c r="F24" s="1">
        <f t="shared" si="1"/>
        <v>-7.644996779146189E-2</v>
      </c>
      <c r="G24" s="1">
        <f t="shared" si="1"/>
        <v>0.4690658625616782</v>
      </c>
      <c r="H24" s="1">
        <f t="shared" si="1"/>
        <v>-9.2622796141250772E-3</v>
      </c>
      <c r="I24" s="1">
        <f t="shared" si="1"/>
        <v>8.2890894429820242E-2</v>
      </c>
      <c r="J24" s="1">
        <f t="shared" si="1"/>
        <v>1.3540366124241239E-2</v>
      </c>
      <c r="K24" s="1">
        <f t="shared" ref="K24:L24" si="2">(LOG10(K22)-LOG10(K23))/((LOG10(K22)+LOG10(K23))/2)</f>
        <v>6.0091142800736928E-2</v>
      </c>
      <c r="L24" s="1">
        <f t="shared" si="2"/>
        <v>-0.17023919676666435</v>
      </c>
    </row>
    <row r="25" spans="1:12" x14ac:dyDescent="0.55000000000000004">
      <c r="A25" s="28"/>
    </row>
    <row r="26" spans="1:12" x14ac:dyDescent="0.55000000000000004">
      <c r="A26" s="28" t="s">
        <v>73</v>
      </c>
      <c r="B26" t="s">
        <v>74</v>
      </c>
      <c r="C26" t="s">
        <v>75</v>
      </c>
      <c r="D26" t="s">
        <v>65</v>
      </c>
      <c r="E26" t="s">
        <v>65</v>
      </c>
      <c r="F26" t="s">
        <v>65</v>
      </c>
      <c r="G26" t="s">
        <v>65</v>
      </c>
      <c r="H26" t="s">
        <v>65</v>
      </c>
      <c r="I26" t="s">
        <v>65</v>
      </c>
      <c r="J26" t="s">
        <v>65</v>
      </c>
      <c r="K26" t="s">
        <v>65</v>
      </c>
      <c r="L26" t="s">
        <v>65</v>
      </c>
    </row>
    <row r="29" spans="1:12" x14ac:dyDescent="0.55000000000000004"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55000000000000004">
      <c r="D30" s="6"/>
      <c r="E30" s="6"/>
      <c r="F30" s="6"/>
      <c r="G30" s="6"/>
      <c r="H30" s="6"/>
      <c r="I30" s="6"/>
      <c r="J30" s="6"/>
      <c r="K30" s="6"/>
      <c r="L30" s="6"/>
    </row>
  </sheetData>
  <conditionalFormatting sqref="D6:Q6 D16:Q16 D24:Q24">
    <cfRule type="cellIs" dxfId="8" priority="37" operator="lessThan">
      <formula>-0.3</formula>
    </cfRule>
  </conditionalFormatting>
  <conditionalFormatting sqref="D6:V6 D16:V16 D24:V24">
    <cfRule type="cellIs" dxfId="7" priority="39" operator="greaterThan">
      <formula>0.3</formula>
    </cfRule>
  </conditionalFormatting>
  <conditionalFormatting sqref="E11">
    <cfRule type="cellIs" dxfId="6" priority="3" operator="lessThan">
      <formula>-0.3</formula>
    </cfRule>
    <cfRule type="cellIs" dxfId="5" priority="4" operator="greaterThan">
      <formula>0.3</formula>
    </cfRule>
  </conditionalFormatting>
  <conditionalFormatting sqref="I11">
    <cfRule type="cellIs" dxfId="4" priority="1" operator="lessThan">
      <formula>-0.3</formula>
    </cfRule>
    <cfRule type="cellIs" dxfId="3" priority="2" operator="greaterThan">
      <formula>0.3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C888-34D8-4DC0-A35C-66B3E6B8ACC7}">
  <dimension ref="A1:K9"/>
  <sheetViews>
    <sheetView workbookViewId="0">
      <selection activeCell="H24" sqref="H24"/>
    </sheetView>
  </sheetViews>
  <sheetFormatPr defaultRowHeight="14.4" x14ac:dyDescent="0.55000000000000004"/>
  <cols>
    <col min="1" max="1" width="10.83984375" customWidth="1"/>
    <col min="2" max="2" width="12.68359375" customWidth="1"/>
    <col min="3" max="11" width="11.41796875" customWidth="1"/>
  </cols>
  <sheetData>
    <row r="1" spans="1:11" x14ac:dyDescent="0.55000000000000004">
      <c r="A1" s="20" t="s">
        <v>76</v>
      </c>
      <c r="B1" s="20" t="s">
        <v>3</v>
      </c>
      <c r="C1" s="21">
        <v>45425</v>
      </c>
      <c r="D1" s="21">
        <v>45440</v>
      </c>
      <c r="E1" s="21">
        <v>45460</v>
      </c>
      <c r="F1" s="21">
        <v>45474</v>
      </c>
      <c r="G1" s="21">
        <v>45488</v>
      </c>
      <c r="H1" s="21">
        <v>45502</v>
      </c>
      <c r="I1" s="21">
        <v>45523</v>
      </c>
      <c r="J1" s="21">
        <v>45538</v>
      </c>
      <c r="K1" s="21">
        <v>45551</v>
      </c>
    </row>
    <row r="2" spans="1:11" x14ac:dyDescent="0.55000000000000004">
      <c r="A2" s="27" t="s">
        <v>18</v>
      </c>
      <c r="B2" s="14" t="s">
        <v>20</v>
      </c>
      <c r="C2" s="14">
        <v>461</v>
      </c>
      <c r="D2" s="14">
        <v>326</v>
      </c>
      <c r="E2" s="14">
        <v>166</v>
      </c>
      <c r="F2" s="14">
        <v>387</v>
      </c>
      <c r="G2" s="14">
        <v>365</v>
      </c>
      <c r="H2" s="14">
        <v>387</v>
      </c>
      <c r="I2" s="14">
        <v>276</v>
      </c>
      <c r="J2" s="14">
        <v>113</v>
      </c>
      <c r="K2" s="14">
        <v>387</v>
      </c>
    </row>
    <row r="3" spans="1:11" x14ac:dyDescent="0.55000000000000004">
      <c r="A3" s="27" t="s">
        <v>21</v>
      </c>
      <c r="B3" s="14" t="s">
        <v>20</v>
      </c>
      <c r="C3" s="14">
        <v>93</v>
      </c>
      <c r="D3" s="14">
        <v>2420</v>
      </c>
      <c r="E3" s="14">
        <v>249</v>
      </c>
      <c r="F3" s="14">
        <v>249</v>
      </c>
      <c r="G3" s="14">
        <v>147</v>
      </c>
      <c r="H3" s="14">
        <v>152</v>
      </c>
      <c r="I3" s="14">
        <v>228</v>
      </c>
      <c r="J3" s="14">
        <v>119</v>
      </c>
      <c r="K3" s="14">
        <v>194</v>
      </c>
    </row>
    <row r="4" spans="1:11" x14ac:dyDescent="0.55000000000000004">
      <c r="A4" s="27" t="s">
        <v>23</v>
      </c>
      <c r="B4" s="14" t="s">
        <v>20</v>
      </c>
      <c r="C4" s="14">
        <v>122</v>
      </c>
      <c r="D4" s="14">
        <v>308</v>
      </c>
      <c r="E4" s="14">
        <v>105</v>
      </c>
      <c r="F4" s="14">
        <v>140</v>
      </c>
      <c r="G4" s="14">
        <v>121</v>
      </c>
      <c r="H4" s="14">
        <v>142</v>
      </c>
      <c r="I4" s="14">
        <v>68</v>
      </c>
      <c r="J4" s="14">
        <v>91</v>
      </c>
      <c r="K4" s="14">
        <v>71</v>
      </c>
    </row>
    <row r="5" spans="1:11" x14ac:dyDescent="0.55000000000000004">
      <c r="A5" s="27" t="s">
        <v>25</v>
      </c>
      <c r="B5" s="14" t="s">
        <v>27</v>
      </c>
      <c r="C5" s="14">
        <v>44</v>
      </c>
      <c r="D5" s="14">
        <v>649</v>
      </c>
      <c r="E5" s="14">
        <v>105</v>
      </c>
      <c r="F5" s="14">
        <v>326</v>
      </c>
      <c r="G5" s="14">
        <v>228</v>
      </c>
      <c r="H5" s="14">
        <v>118</v>
      </c>
      <c r="I5" s="14">
        <v>387</v>
      </c>
      <c r="J5" s="14">
        <v>194</v>
      </c>
      <c r="K5" s="14">
        <v>126</v>
      </c>
    </row>
    <row r="6" spans="1:11" x14ac:dyDescent="0.55000000000000004">
      <c r="A6" s="27" t="s">
        <v>28</v>
      </c>
      <c r="B6" s="14" t="s">
        <v>27</v>
      </c>
      <c r="C6" s="14">
        <v>34</v>
      </c>
      <c r="D6" s="14">
        <v>13</v>
      </c>
      <c r="E6" s="14">
        <v>32</v>
      </c>
      <c r="F6" s="14">
        <v>55</v>
      </c>
      <c r="G6" s="14">
        <v>26</v>
      </c>
      <c r="H6" s="14">
        <v>23</v>
      </c>
      <c r="I6" s="14">
        <v>56</v>
      </c>
      <c r="J6" s="14">
        <v>14</v>
      </c>
      <c r="K6" s="14">
        <v>14</v>
      </c>
    </row>
    <row r="7" spans="1:11" x14ac:dyDescent="0.55000000000000004">
      <c r="A7" s="27" t="s">
        <v>30</v>
      </c>
      <c r="B7" s="14" t="s">
        <v>32</v>
      </c>
      <c r="C7" s="14">
        <v>228</v>
      </c>
      <c r="D7" s="14">
        <v>2420</v>
      </c>
      <c r="E7" s="14">
        <v>260</v>
      </c>
      <c r="F7" s="14">
        <v>387</v>
      </c>
      <c r="G7" s="14">
        <v>548</v>
      </c>
      <c r="H7" s="14">
        <v>272</v>
      </c>
      <c r="I7" s="14">
        <v>488</v>
      </c>
      <c r="J7" s="14">
        <v>172</v>
      </c>
      <c r="K7" s="14">
        <v>345</v>
      </c>
    </row>
    <row r="8" spans="1:11" x14ac:dyDescent="0.55000000000000004">
      <c r="A8" s="27" t="s">
        <v>33</v>
      </c>
      <c r="B8" s="14" t="s">
        <v>35</v>
      </c>
      <c r="C8" s="14">
        <v>63</v>
      </c>
      <c r="D8" s="14">
        <v>248</v>
      </c>
      <c r="E8" s="14">
        <v>107</v>
      </c>
      <c r="F8" s="14">
        <v>43</v>
      </c>
      <c r="G8" s="14">
        <v>10</v>
      </c>
      <c r="H8" s="14">
        <v>109</v>
      </c>
      <c r="I8" s="14">
        <v>50</v>
      </c>
      <c r="J8" s="14">
        <v>14</v>
      </c>
      <c r="K8" s="14">
        <v>135</v>
      </c>
    </row>
    <row r="9" spans="1:11" x14ac:dyDescent="0.55000000000000004">
      <c r="A9" s="27" t="s">
        <v>36</v>
      </c>
      <c r="B9" s="14" t="s">
        <v>35</v>
      </c>
      <c r="C9" s="14">
        <v>51</v>
      </c>
      <c r="D9" s="14">
        <v>231</v>
      </c>
      <c r="E9" s="14">
        <v>192</v>
      </c>
      <c r="F9" s="14">
        <v>248</v>
      </c>
      <c r="G9" s="14">
        <v>238</v>
      </c>
      <c r="H9" s="14">
        <v>192</v>
      </c>
      <c r="I9" s="14">
        <v>387</v>
      </c>
      <c r="J9" s="14">
        <v>130</v>
      </c>
      <c r="K9" s="14">
        <v>114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493"/>
  <sheetViews>
    <sheetView workbookViewId="0">
      <pane xSplit="2" ySplit="1" topLeftCell="C462" activePane="bottomRight" state="frozen"/>
      <selection pane="topRight" activeCell="C1" sqref="C1"/>
      <selection pane="bottomLeft" activeCell="A3" sqref="A3"/>
      <selection pane="bottomRight" activeCell="J479" sqref="J479"/>
    </sheetView>
  </sheetViews>
  <sheetFormatPr defaultRowHeight="14.4" x14ac:dyDescent="0.55000000000000004"/>
  <cols>
    <col min="1" max="1" width="12.15625" customWidth="1"/>
    <col min="2" max="2" width="12.68359375" bestFit="1" customWidth="1"/>
    <col min="3" max="3" width="12.15625" style="13" customWidth="1"/>
  </cols>
  <sheetData>
    <row r="1" spans="1:7" x14ac:dyDescent="0.55000000000000004">
      <c r="A1" s="24" t="s">
        <v>76</v>
      </c>
      <c r="B1" s="24" t="s">
        <v>3</v>
      </c>
      <c r="C1" s="26" t="s">
        <v>77</v>
      </c>
      <c r="D1" s="24" t="s">
        <v>78</v>
      </c>
      <c r="E1" s="24" t="s">
        <v>79</v>
      </c>
      <c r="F1" s="24" t="s">
        <v>80</v>
      </c>
      <c r="G1" s="24" t="s">
        <v>81</v>
      </c>
    </row>
    <row r="2" spans="1:7" x14ac:dyDescent="0.55000000000000004">
      <c r="A2" s="28" t="s">
        <v>18</v>
      </c>
      <c r="B2" t="s">
        <v>20</v>
      </c>
      <c r="C2" s="13">
        <v>43633</v>
      </c>
      <c r="D2">
        <v>76</v>
      </c>
      <c r="E2">
        <v>132</v>
      </c>
      <c r="F2">
        <v>0.44</v>
      </c>
      <c r="G2" t="str">
        <f t="shared" ref="G2:G65" si="0">IF(F2&gt;=0.1,"Wet","Dry")</f>
        <v>Wet</v>
      </c>
    </row>
    <row r="3" spans="1:7" x14ac:dyDescent="0.55000000000000004">
      <c r="A3" s="28" t="s">
        <v>82</v>
      </c>
      <c r="B3" t="s">
        <v>20</v>
      </c>
      <c r="C3" s="13">
        <v>43633</v>
      </c>
      <c r="D3">
        <v>228</v>
      </c>
      <c r="E3">
        <v>132</v>
      </c>
      <c r="F3">
        <v>0.44</v>
      </c>
      <c r="G3" t="str">
        <f t="shared" si="0"/>
        <v>Wet</v>
      </c>
    </row>
    <row r="4" spans="1:7" x14ac:dyDescent="0.55000000000000004">
      <c r="A4" s="28" t="s">
        <v>25</v>
      </c>
      <c r="B4" t="s">
        <v>27</v>
      </c>
      <c r="C4" s="13">
        <v>43633</v>
      </c>
      <c r="D4">
        <v>224</v>
      </c>
      <c r="E4">
        <v>612</v>
      </c>
      <c r="F4">
        <v>0.44</v>
      </c>
      <c r="G4" t="str">
        <f t="shared" si="0"/>
        <v>Wet</v>
      </c>
    </row>
    <row r="5" spans="1:7" x14ac:dyDescent="0.55000000000000004">
      <c r="A5" s="28" t="s">
        <v>83</v>
      </c>
      <c r="B5" t="s">
        <v>27</v>
      </c>
      <c r="C5" s="13">
        <v>43633</v>
      </c>
      <c r="D5">
        <v>24</v>
      </c>
      <c r="E5">
        <v>612</v>
      </c>
      <c r="F5">
        <v>0.44</v>
      </c>
      <c r="G5" t="str">
        <f t="shared" si="0"/>
        <v>Wet</v>
      </c>
    </row>
    <row r="6" spans="1:7" x14ac:dyDescent="0.55000000000000004">
      <c r="A6" s="28" t="s">
        <v>84</v>
      </c>
      <c r="B6" t="s">
        <v>35</v>
      </c>
      <c r="C6" s="13">
        <v>43633</v>
      </c>
      <c r="D6">
        <v>20</v>
      </c>
      <c r="E6">
        <v>224</v>
      </c>
      <c r="F6">
        <v>0.44</v>
      </c>
      <c r="G6" t="str">
        <f t="shared" si="0"/>
        <v>Wet</v>
      </c>
    </row>
    <row r="7" spans="1:7" x14ac:dyDescent="0.55000000000000004">
      <c r="A7" s="28" t="s">
        <v>36</v>
      </c>
      <c r="B7" t="s">
        <v>35</v>
      </c>
      <c r="C7" s="13">
        <v>43633</v>
      </c>
      <c r="D7">
        <v>128</v>
      </c>
      <c r="E7">
        <v>224</v>
      </c>
      <c r="F7">
        <v>0.44</v>
      </c>
      <c r="G7" t="str">
        <f t="shared" si="0"/>
        <v>Wet</v>
      </c>
    </row>
    <row r="8" spans="1:7" x14ac:dyDescent="0.55000000000000004">
      <c r="A8" s="28" t="s">
        <v>18</v>
      </c>
      <c r="B8" t="s">
        <v>20</v>
      </c>
      <c r="C8" s="13">
        <v>43640</v>
      </c>
      <c r="D8">
        <v>88</v>
      </c>
      <c r="E8">
        <v>141</v>
      </c>
      <c r="F8">
        <v>0.03</v>
      </c>
      <c r="G8" t="str">
        <f t="shared" si="0"/>
        <v>Dry</v>
      </c>
    </row>
    <row r="9" spans="1:7" x14ac:dyDescent="0.55000000000000004">
      <c r="A9" s="28" t="s">
        <v>82</v>
      </c>
      <c r="B9" t="s">
        <v>20</v>
      </c>
      <c r="C9" s="13">
        <v>43640</v>
      </c>
      <c r="D9">
        <v>164</v>
      </c>
      <c r="E9">
        <v>141</v>
      </c>
      <c r="F9">
        <v>0.03</v>
      </c>
      <c r="G9" t="str">
        <f t="shared" si="0"/>
        <v>Dry</v>
      </c>
    </row>
    <row r="10" spans="1:7" x14ac:dyDescent="0.55000000000000004">
      <c r="A10" s="28" t="s">
        <v>25</v>
      </c>
      <c r="B10" t="s">
        <v>27</v>
      </c>
      <c r="C10" s="13">
        <v>43640</v>
      </c>
      <c r="D10">
        <v>124</v>
      </c>
      <c r="E10">
        <v>722</v>
      </c>
      <c r="F10">
        <v>0.03</v>
      </c>
      <c r="G10" t="str">
        <f t="shared" si="0"/>
        <v>Dry</v>
      </c>
    </row>
    <row r="11" spans="1:7" x14ac:dyDescent="0.55000000000000004">
      <c r="A11" s="28" t="s">
        <v>83</v>
      </c>
      <c r="B11" t="s">
        <v>27</v>
      </c>
      <c r="C11" s="13">
        <v>43640</v>
      </c>
      <c r="D11">
        <v>52</v>
      </c>
      <c r="E11">
        <v>722</v>
      </c>
      <c r="F11">
        <v>0.03</v>
      </c>
      <c r="G11" t="str">
        <f t="shared" si="0"/>
        <v>Dry</v>
      </c>
    </row>
    <row r="12" spans="1:7" x14ac:dyDescent="0.55000000000000004">
      <c r="A12" s="28" t="s">
        <v>84</v>
      </c>
      <c r="B12" t="s">
        <v>35</v>
      </c>
      <c r="C12" s="13">
        <v>43640</v>
      </c>
      <c r="D12">
        <v>40</v>
      </c>
      <c r="E12">
        <v>255</v>
      </c>
      <c r="F12">
        <v>0.03</v>
      </c>
      <c r="G12" t="str">
        <f t="shared" si="0"/>
        <v>Dry</v>
      </c>
    </row>
    <row r="13" spans="1:7" x14ac:dyDescent="0.55000000000000004">
      <c r="A13" s="28" t="s">
        <v>36</v>
      </c>
      <c r="B13" t="s">
        <v>35</v>
      </c>
      <c r="C13" s="13">
        <v>43640</v>
      </c>
      <c r="D13">
        <v>64</v>
      </c>
      <c r="E13">
        <v>255</v>
      </c>
      <c r="F13">
        <v>0.03</v>
      </c>
      <c r="G13" t="str">
        <f t="shared" si="0"/>
        <v>Dry</v>
      </c>
    </row>
    <row r="14" spans="1:7" x14ac:dyDescent="0.55000000000000004">
      <c r="A14" s="28" t="s">
        <v>18</v>
      </c>
      <c r="B14" t="s">
        <v>20</v>
      </c>
      <c r="C14" s="13">
        <v>43647</v>
      </c>
      <c r="D14">
        <v>112</v>
      </c>
      <c r="E14">
        <v>82.7</v>
      </c>
      <c r="F14">
        <v>0.4</v>
      </c>
      <c r="G14" t="str">
        <f t="shared" si="0"/>
        <v>Wet</v>
      </c>
    </row>
    <row r="15" spans="1:7" x14ac:dyDescent="0.55000000000000004">
      <c r="A15" s="28" t="s">
        <v>82</v>
      </c>
      <c r="B15" t="s">
        <v>20</v>
      </c>
      <c r="C15" s="13">
        <v>43647</v>
      </c>
      <c r="D15">
        <v>172</v>
      </c>
      <c r="E15">
        <v>82.7</v>
      </c>
      <c r="F15">
        <v>0.4</v>
      </c>
      <c r="G15" t="str">
        <f t="shared" si="0"/>
        <v>Wet</v>
      </c>
    </row>
    <row r="16" spans="1:7" x14ac:dyDescent="0.55000000000000004">
      <c r="A16" s="28" t="s">
        <v>25</v>
      </c>
      <c r="B16" t="s">
        <v>27</v>
      </c>
      <c r="C16" s="13">
        <v>43647</v>
      </c>
      <c r="D16">
        <v>432</v>
      </c>
      <c r="E16">
        <v>562</v>
      </c>
      <c r="F16">
        <v>0.4</v>
      </c>
      <c r="G16" t="str">
        <f t="shared" si="0"/>
        <v>Wet</v>
      </c>
    </row>
    <row r="17" spans="1:7" x14ac:dyDescent="0.55000000000000004">
      <c r="A17" s="28" t="s">
        <v>83</v>
      </c>
      <c r="B17" t="s">
        <v>27</v>
      </c>
      <c r="C17" s="13">
        <v>43647</v>
      </c>
      <c r="D17">
        <v>68</v>
      </c>
      <c r="E17">
        <v>562</v>
      </c>
      <c r="F17">
        <v>0.4</v>
      </c>
      <c r="G17" t="str">
        <f t="shared" si="0"/>
        <v>Wet</v>
      </c>
    </row>
    <row r="18" spans="1:7" x14ac:dyDescent="0.55000000000000004">
      <c r="A18" s="28" t="s">
        <v>84</v>
      </c>
      <c r="B18" t="s">
        <v>35</v>
      </c>
      <c r="C18" s="13">
        <v>43647</v>
      </c>
      <c r="D18">
        <v>28</v>
      </c>
      <c r="E18">
        <v>140</v>
      </c>
      <c r="F18">
        <v>0.4</v>
      </c>
      <c r="G18" t="str">
        <f t="shared" si="0"/>
        <v>Wet</v>
      </c>
    </row>
    <row r="19" spans="1:7" x14ac:dyDescent="0.55000000000000004">
      <c r="A19" s="28" t="s">
        <v>36</v>
      </c>
      <c r="B19" t="s">
        <v>35</v>
      </c>
      <c r="C19" s="13">
        <v>43647</v>
      </c>
      <c r="D19">
        <v>300</v>
      </c>
      <c r="E19">
        <v>140</v>
      </c>
      <c r="F19">
        <v>0.4</v>
      </c>
      <c r="G19" t="str">
        <f t="shared" si="0"/>
        <v>Wet</v>
      </c>
    </row>
    <row r="20" spans="1:7" x14ac:dyDescent="0.55000000000000004">
      <c r="A20" s="28" t="s">
        <v>18</v>
      </c>
      <c r="B20" t="s">
        <v>20</v>
      </c>
      <c r="C20" s="13">
        <v>43654</v>
      </c>
      <c r="D20">
        <v>144</v>
      </c>
      <c r="E20">
        <v>122</v>
      </c>
      <c r="F20">
        <v>0.71</v>
      </c>
      <c r="G20" t="str">
        <f t="shared" si="0"/>
        <v>Wet</v>
      </c>
    </row>
    <row r="21" spans="1:7" x14ac:dyDescent="0.55000000000000004">
      <c r="A21" s="28" t="s">
        <v>82</v>
      </c>
      <c r="B21" t="s">
        <v>20</v>
      </c>
      <c r="C21" s="13">
        <v>43654</v>
      </c>
      <c r="D21">
        <v>104</v>
      </c>
      <c r="E21">
        <v>122</v>
      </c>
      <c r="F21">
        <v>0.71</v>
      </c>
      <c r="G21" t="str">
        <f t="shared" si="0"/>
        <v>Wet</v>
      </c>
    </row>
    <row r="22" spans="1:7" x14ac:dyDescent="0.55000000000000004">
      <c r="A22" s="28" t="s">
        <v>25</v>
      </c>
      <c r="B22" t="s">
        <v>27</v>
      </c>
      <c r="C22" s="13">
        <v>43654</v>
      </c>
      <c r="D22">
        <v>196</v>
      </c>
      <c r="E22">
        <v>350</v>
      </c>
      <c r="F22">
        <v>0.71</v>
      </c>
      <c r="G22" t="str">
        <f t="shared" si="0"/>
        <v>Wet</v>
      </c>
    </row>
    <row r="23" spans="1:7" x14ac:dyDescent="0.55000000000000004">
      <c r="A23" s="28" t="s">
        <v>83</v>
      </c>
      <c r="B23" t="s">
        <v>27</v>
      </c>
      <c r="C23" s="13">
        <v>43654</v>
      </c>
      <c r="D23">
        <v>40</v>
      </c>
      <c r="E23">
        <v>350</v>
      </c>
      <c r="F23">
        <v>0.71</v>
      </c>
      <c r="G23" t="str">
        <f t="shared" si="0"/>
        <v>Wet</v>
      </c>
    </row>
    <row r="24" spans="1:7" x14ac:dyDescent="0.55000000000000004">
      <c r="A24" s="28" t="s">
        <v>84</v>
      </c>
      <c r="B24" t="s">
        <v>35</v>
      </c>
      <c r="C24" s="13">
        <v>43654</v>
      </c>
      <c r="D24">
        <v>264</v>
      </c>
      <c r="E24">
        <v>176</v>
      </c>
      <c r="F24">
        <v>0.71</v>
      </c>
      <c r="G24" t="str">
        <f t="shared" si="0"/>
        <v>Wet</v>
      </c>
    </row>
    <row r="25" spans="1:7" x14ac:dyDescent="0.55000000000000004">
      <c r="A25" s="28" t="s">
        <v>36</v>
      </c>
      <c r="B25" t="s">
        <v>35</v>
      </c>
      <c r="C25" s="13">
        <v>43654</v>
      </c>
      <c r="D25">
        <v>532</v>
      </c>
      <c r="E25">
        <v>176</v>
      </c>
      <c r="F25">
        <v>0.71</v>
      </c>
      <c r="G25" t="str">
        <f t="shared" si="0"/>
        <v>Wet</v>
      </c>
    </row>
    <row r="26" spans="1:7" x14ac:dyDescent="0.55000000000000004">
      <c r="A26" s="28" t="s">
        <v>18</v>
      </c>
      <c r="B26" t="s">
        <v>20</v>
      </c>
      <c r="C26" s="13">
        <v>43661</v>
      </c>
      <c r="D26">
        <v>72</v>
      </c>
      <c r="E26">
        <v>122</v>
      </c>
      <c r="F26">
        <v>0</v>
      </c>
      <c r="G26" t="str">
        <f t="shared" si="0"/>
        <v>Dry</v>
      </c>
    </row>
    <row r="27" spans="1:7" x14ac:dyDescent="0.55000000000000004">
      <c r="A27" s="28" t="s">
        <v>82</v>
      </c>
      <c r="B27" t="s">
        <v>20</v>
      </c>
      <c r="C27" s="13">
        <v>43661</v>
      </c>
      <c r="D27">
        <v>88</v>
      </c>
      <c r="E27">
        <v>122</v>
      </c>
      <c r="F27">
        <v>0</v>
      </c>
      <c r="G27" t="str">
        <f t="shared" si="0"/>
        <v>Dry</v>
      </c>
    </row>
    <row r="28" spans="1:7" x14ac:dyDescent="0.55000000000000004">
      <c r="A28" s="28" t="s">
        <v>25</v>
      </c>
      <c r="B28" t="s">
        <v>27</v>
      </c>
      <c r="C28" s="13">
        <v>43661</v>
      </c>
      <c r="D28">
        <v>184</v>
      </c>
      <c r="E28">
        <v>630</v>
      </c>
      <c r="F28">
        <v>0</v>
      </c>
      <c r="G28" t="str">
        <f t="shared" si="0"/>
        <v>Dry</v>
      </c>
    </row>
    <row r="29" spans="1:7" x14ac:dyDescent="0.55000000000000004">
      <c r="A29" s="28" t="s">
        <v>83</v>
      </c>
      <c r="B29" t="s">
        <v>27</v>
      </c>
      <c r="C29" s="13">
        <v>43661</v>
      </c>
      <c r="D29">
        <v>92</v>
      </c>
      <c r="E29">
        <v>630</v>
      </c>
      <c r="F29">
        <v>0</v>
      </c>
      <c r="G29" t="str">
        <f t="shared" si="0"/>
        <v>Dry</v>
      </c>
    </row>
    <row r="30" spans="1:7" x14ac:dyDescent="0.55000000000000004">
      <c r="A30" s="28" t="s">
        <v>84</v>
      </c>
      <c r="B30" t="s">
        <v>35</v>
      </c>
      <c r="C30" s="13">
        <v>43661</v>
      </c>
      <c r="D30">
        <v>56</v>
      </c>
      <c r="E30">
        <v>242</v>
      </c>
      <c r="F30">
        <v>0</v>
      </c>
      <c r="G30" t="str">
        <f t="shared" si="0"/>
        <v>Dry</v>
      </c>
    </row>
    <row r="31" spans="1:7" x14ac:dyDescent="0.55000000000000004">
      <c r="A31" s="28" t="s">
        <v>36</v>
      </c>
      <c r="B31" t="s">
        <v>35</v>
      </c>
      <c r="C31" s="13">
        <v>43661</v>
      </c>
      <c r="D31">
        <v>208</v>
      </c>
      <c r="E31">
        <v>242</v>
      </c>
      <c r="F31">
        <v>0</v>
      </c>
      <c r="G31" t="str">
        <f t="shared" si="0"/>
        <v>Dry</v>
      </c>
    </row>
    <row r="32" spans="1:7" x14ac:dyDescent="0.55000000000000004">
      <c r="A32" s="28" t="s">
        <v>18</v>
      </c>
      <c r="B32" t="s">
        <v>20</v>
      </c>
      <c r="C32" s="13">
        <v>43668</v>
      </c>
      <c r="D32">
        <v>136</v>
      </c>
      <c r="E32">
        <v>60.8</v>
      </c>
      <c r="F32">
        <v>0</v>
      </c>
      <c r="G32" t="str">
        <f t="shared" si="0"/>
        <v>Dry</v>
      </c>
    </row>
    <row r="33" spans="1:7" x14ac:dyDescent="0.55000000000000004">
      <c r="A33" s="28" t="s">
        <v>82</v>
      </c>
      <c r="B33" t="s">
        <v>20</v>
      </c>
      <c r="C33" s="13">
        <v>43668</v>
      </c>
      <c r="D33">
        <v>156</v>
      </c>
      <c r="E33">
        <v>60.8</v>
      </c>
      <c r="F33">
        <v>0</v>
      </c>
      <c r="G33" t="str">
        <f t="shared" si="0"/>
        <v>Dry</v>
      </c>
    </row>
    <row r="34" spans="1:7" x14ac:dyDescent="0.55000000000000004">
      <c r="A34" s="28" t="s">
        <v>25</v>
      </c>
      <c r="B34" t="s">
        <v>27</v>
      </c>
      <c r="C34" s="13">
        <v>43668</v>
      </c>
      <c r="D34">
        <v>236</v>
      </c>
      <c r="E34">
        <v>393</v>
      </c>
      <c r="F34">
        <v>0</v>
      </c>
      <c r="G34" t="str">
        <f t="shared" si="0"/>
        <v>Dry</v>
      </c>
    </row>
    <row r="35" spans="1:7" x14ac:dyDescent="0.55000000000000004">
      <c r="A35" s="28" t="s">
        <v>83</v>
      </c>
      <c r="B35" t="s">
        <v>27</v>
      </c>
      <c r="C35" s="13">
        <v>43668</v>
      </c>
      <c r="D35">
        <v>60</v>
      </c>
      <c r="E35">
        <v>393</v>
      </c>
      <c r="F35">
        <v>0</v>
      </c>
      <c r="G35" t="str">
        <f t="shared" si="0"/>
        <v>Dry</v>
      </c>
    </row>
    <row r="36" spans="1:7" x14ac:dyDescent="0.55000000000000004">
      <c r="A36" s="28" t="s">
        <v>84</v>
      </c>
      <c r="B36" t="s">
        <v>35</v>
      </c>
      <c r="C36" s="13">
        <v>43668</v>
      </c>
      <c r="D36">
        <v>72</v>
      </c>
      <c r="E36">
        <v>63.6</v>
      </c>
      <c r="F36">
        <v>0</v>
      </c>
      <c r="G36" t="str">
        <f t="shared" si="0"/>
        <v>Dry</v>
      </c>
    </row>
    <row r="37" spans="1:7" x14ac:dyDescent="0.55000000000000004">
      <c r="A37" s="28" t="s">
        <v>36</v>
      </c>
      <c r="B37" t="s">
        <v>35</v>
      </c>
      <c r="C37" s="13">
        <v>43668</v>
      </c>
      <c r="D37">
        <v>136</v>
      </c>
      <c r="E37">
        <v>63.6</v>
      </c>
      <c r="F37">
        <v>0</v>
      </c>
      <c r="G37" t="str">
        <f t="shared" si="0"/>
        <v>Dry</v>
      </c>
    </row>
    <row r="38" spans="1:7" x14ac:dyDescent="0.55000000000000004">
      <c r="A38" s="28" t="s">
        <v>18</v>
      </c>
      <c r="B38" t="s">
        <v>20</v>
      </c>
      <c r="C38" s="13">
        <v>43675</v>
      </c>
      <c r="D38">
        <v>92</v>
      </c>
      <c r="E38">
        <v>86.1</v>
      </c>
      <c r="F38">
        <v>0</v>
      </c>
      <c r="G38" t="str">
        <f t="shared" si="0"/>
        <v>Dry</v>
      </c>
    </row>
    <row r="39" spans="1:7" x14ac:dyDescent="0.55000000000000004">
      <c r="A39" s="28" t="s">
        <v>82</v>
      </c>
      <c r="B39" t="s">
        <v>20</v>
      </c>
      <c r="C39" s="13">
        <v>43675</v>
      </c>
      <c r="D39">
        <v>148</v>
      </c>
      <c r="E39">
        <v>86.1</v>
      </c>
      <c r="F39">
        <v>0</v>
      </c>
      <c r="G39" t="str">
        <f t="shared" si="0"/>
        <v>Dry</v>
      </c>
    </row>
    <row r="40" spans="1:7" x14ac:dyDescent="0.55000000000000004">
      <c r="A40" s="28" t="s">
        <v>25</v>
      </c>
      <c r="B40" t="s">
        <v>27</v>
      </c>
      <c r="C40" s="13">
        <v>43675</v>
      </c>
      <c r="D40">
        <v>152</v>
      </c>
      <c r="E40">
        <v>479</v>
      </c>
      <c r="F40">
        <v>0</v>
      </c>
      <c r="G40" t="str">
        <f t="shared" si="0"/>
        <v>Dry</v>
      </c>
    </row>
    <row r="41" spans="1:7" x14ac:dyDescent="0.55000000000000004">
      <c r="A41" s="28" t="s">
        <v>83</v>
      </c>
      <c r="B41" t="s">
        <v>27</v>
      </c>
      <c r="C41" s="13">
        <v>43675</v>
      </c>
      <c r="D41">
        <v>32</v>
      </c>
      <c r="E41">
        <v>479</v>
      </c>
      <c r="F41">
        <v>0</v>
      </c>
      <c r="G41" t="str">
        <f t="shared" si="0"/>
        <v>Dry</v>
      </c>
    </row>
    <row r="42" spans="1:7" x14ac:dyDescent="0.55000000000000004">
      <c r="A42" s="28" t="s">
        <v>84</v>
      </c>
      <c r="B42" t="s">
        <v>35</v>
      </c>
      <c r="C42" s="13">
        <v>43675</v>
      </c>
      <c r="D42">
        <v>8</v>
      </c>
      <c r="E42">
        <v>63</v>
      </c>
      <c r="F42">
        <v>0</v>
      </c>
      <c r="G42" t="str">
        <f t="shared" si="0"/>
        <v>Dry</v>
      </c>
    </row>
    <row r="43" spans="1:7" x14ac:dyDescent="0.55000000000000004">
      <c r="A43" s="28" t="s">
        <v>36</v>
      </c>
      <c r="B43" t="s">
        <v>35</v>
      </c>
      <c r="C43" s="13">
        <v>43675</v>
      </c>
      <c r="D43">
        <v>348</v>
      </c>
      <c r="E43">
        <v>63</v>
      </c>
      <c r="F43">
        <v>0</v>
      </c>
      <c r="G43" t="str">
        <f t="shared" si="0"/>
        <v>Dry</v>
      </c>
    </row>
    <row r="44" spans="1:7" x14ac:dyDescent="0.55000000000000004">
      <c r="A44" s="28" t="s">
        <v>18</v>
      </c>
      <c r="B44" t="s">
        <v>20</v>
      </c>
      <c r="C44" s="13">
        <v>43682</v>
      </c>
      <c r="D44">
        <v>72</v>
      </c>
      <c r="E44">
        <v>47</v>
      </c>
      <c r="F44">
        <v>0.03</v>
      </c>
      <c r="G44" t="str">
        <f t="shared" si="0"/>
        <v>Dry</v>
      </c>
    </row>
    <row r="45" spans="1:7" x14ac:dyDescent="0.55000000000000004">
      <c r="A45" s="28" t="s">
        <v>82</v>
      </c>
      <c r="B45" t="s">
        <v>20</v>
      </c>
      <c r="C45" s="13">
        <v>43682</v>
      </c>
      <c r="D45">
        <v>160</v>
      </c>
      <c r="E45">
        <v>47</v>
      </c>
      <c r="F45">
        <v>0.03</v>
      </c>
      <c r="G45" t="str">
        <f t="shared" si="0"/>
        <v>Dry</v>
      </c>
    </row>
    <row r="46" spans="1:7" x14ac:dyDescent="0.55000000000000004">
      <c r="A46" s="28" t="s">
        <v>25</v>
      </c>
      <c r="B46" t="s">
        <v>27</v>
      </c>
      <c r="C46" s="13">
        <v>43682</v>
      </c>
      <c r="D46">
        <v>128</v>
      </c>
      <c r="E46">
        <v>231</v>
      </c>
      <c r="F46">
        <v>0.03</v>
      </c>
      <c r="G46" t="str">
        <f t="shared" si="0"/>
        <v>Dry</v>
      </c>
    </row>
    <row r="47" spans="1:7" x14ac:dyDescent="0.55000000000000004">
      <c r="A47" s="28" t="s">
        <v>83</v>
      </c>
      <c r="B47" t="s">
        <v>27</v>
      </c>
      <c r="C47" s="13">
        <v>43682</v>
      </c>
      <c r="D47">
        <v>60</v>
      </c>
      <c r="E47">
        <v>231</v>
      </c>
      <c r="F47">
        <v>0.03</v>
      </c>
      <c r="G47" t="str">
        <f t="shared" si="0"/>
        <v>Dry</v>
      </c>
    </row>
    <row r="48" spans="1:7" x14ac:dyDescent="0.55000000000000004">
      <c r="A48" s="28" t="s">
        <v>84</v>
      </c>
      <c r="B48" t="s">
        <v>35</v>
      </c>
      <c r="C48" s="13">
        <v>43682</v>
      </c>
      <c r="D48">
        <v>12</v>
      </c>
      <c r="E48">
        <v>39.200000000000003</v>
      </c>
      <c r="F48">
        <v>0.03</v>
      </c>
      <c r="G48" t="str">
        <f t="shared" si="0"/>
        <v>Dry</v>
      </c>
    </row>
    <row r="49" spans="1:7" x14ac:dyDescent="0.55000000000000004">
      <c r="A49" s="28" t="s">
        <v>36</v>
      </c>
      <c r="B49" t="s">
        <v>35</v>
      </c>
      <c r="C49" s="13">
        <v>43682</v>
      </c>
      <c r="D49">
        <v>148</v>
      </c>
      <c r="E49">
        <v>39.200000000000003</v>
      </c>
      <c r="F49">
        <v>0.03</v>
      </c>
      <c r="G49" t="str">
        <f t="shared" si="0"/>
        <v>Dry</v>
      </c>
    </row>
    <row r="50" spans="1:7" x14ac:dyDescent="0.55000000000000004">
      <c r="A50" s="28" t="s">
        <v>18</v>
      </c>
      <c r="B50" t="s">
        <v>20</v>
      </c>
      <c r="C50" s="13">
        <v>43689</v>
      </c>
      <c r="D50">
        <v>104</v>
      </c>
      <c r="E50">
        <v>75.2</v>
      </c>
      <c r="F50">
        <v>0.01</v>
      </c>
      <c r="G50" t="str">
        <f t="shared" si="0"/>
        <v>Dry</v>
      </c>
    </row>
    <row r="51" spans="1:7" x14ac:dyDescent="0.55000000000000004">
      <c r="A51" s="28" t="s">
        <v>82</v>
      </c>
      <c r="B51" t="s">
        <v>20</v>
      </c>
      <c r="C51" s="13">
        <v>43689</v>
      </c>
      <c r="D51">
        <v>116</v>
      </c>
      <c r="E51">
        <v>75.2</v>
      </c>
      <c r="F51">
        <v>0.01</v>
      </c>
      <c r="G51" t="str">
        <f t="shared" si="0"/>
        <v>Dry</v>
      </c>
    </row>
    <row r="52" spans="1:7" x14ac:dyDescent="0.55000000000000004">
      <c r="A52" s="28" t="s">
        <v>25</v>
      </c>
      <c r="B52" t="s">
        <v>27</v>
      </c>
      <c r="C52" s="13">
        <v>43689</v>
      </c>
      <c r="D52">
        <v>92</v>
      </c>
      <c r="E52">
        <v>423</v>
      </c>
      <c r="F52">
        <v>0.01</v>
      </c>
      <c r="G52" t="str">
        <f t="shared" si="0"/>
        <v>Dry</v>
      </c>
    </row>
    <row r="53" spans="1:7" x14ac:dyDescent="0.55000000000000004">
      <c r="A53" s="28" t="s">
        <v>83</v>
      </c>
      <c r="B53" t="s">
        <v>27</v>
      </c>
      <c r="C53" s="13">
        <v>43689</v>
      </c>
      <c r="D53">
        <v>52</v>
      </c>
      <c r="E53">
        <v>423</v>
      </c>
      <c r="F53">
        <v>0.01</v>
      </c>
      <c r="G53" t="str">
        <f t="shared" si="0"/>
        <v>Dry</v>
      </c>
    </row>
    <row r="54" spans="1:7" x14ac:dyDescent="0.55000000000000004">
      <c r="A54" s="28" t="s">
        <v>84</v>
      </c>
      <c r="B54" t="s">
        <v>35</v>
      </c>
      <c r="C54" s="13">
        <v>43689</v>
      </c>
      <c r="D54">
        <v>32</v>
      </c>
      <c r="E54">
        <v>164</v>
      </c>
      <c r="F54">
        <v>0.01</v>
      </c>
      <c r="G54" t="str">
        <f t="shared" si="0"/>
        <v>Dry</v>
      </c>
    </row>
    <row r="55" spans="1:7" x14ac:dyDescent="0.55000000000000004">
      <c r="A55" s="28" t="s">
        <v>36</v>
      </c>
      <c r="B55" t="s">
        <v>35</v>
      </c>
      <c r="C55" s="13">
        <v>43689</v>
      </c>
      <c r="D55">
        <v>76</v>
      </c>
      <c r="E55">
        <v>164</v>
      </c>
      <c r="F55">
        <v>0.01</v>
      </c>
      <c r="G55" t="str">
        <f t="shared" si="0"/>
        <v>Dry</v>
      </c>
    </row>
    <row r="56" spans="1:7" x14ac:dyDescent="0.55000000000000004">
      <c r="A56" s="28" t="s">
        <v>18</v>
      </c>
      <c r="B56" t="s">
        <v>20</v>
      </c>
      <c r="C56" s="13">
        <v>43696</v>
      </c>
      <c r="D56">
        <v>132</v>
      </c>
      <c r="E56">
        <v>44.6</v>
      </c>
      <c r="F56">
        <v>0.33</v>
      </c>
      <c r="G56" t="str">
        <f t="shared" si="0"/>
        <v>Wet</v>
      </c>
    </row>
    <row r="57" spans="1:7" x14ac:dyDescent="0.55000000000000004">
      <c r="A57" s="28" t="s">
        <v>82</v>
      </c>
      <c r="B57" t="s">
        <v>20</v>
      </c>
      <c r="C57" s="13">
        <v>43696</v>
      </c>
      <c r="D57">
        <v>260</v>
      </c>
      <c r="E57">
        <v>44.6</v>
      </c>
      <c r="F57">
        <v>0.33</v>
      </c>
      <c r="G57" t="str">
        <f t="shared" si="0"/>
        <v>Wet</v>
      </c>
    </row>
    <row r="58" spans="1:7" x14ac:dyDescent="0.55000000000000004">
      <c r="A58" s="28" t="s">
        <v>25</v>
      </c>
      <c r="B58" t="s">
        <v>27</v>
      </c>
      <c r="C58" s="13">
        <v>43696</v>
      </c>
      <c r="D58">
        <v>184</v>
      </c>
      <c r="E58">
        <v>228</v>
      </c>
      <c r="F58">
        <v>0.33</v>
      </c>
      <c r="G58" t="str">
        <f t="shared" si="0"/>
        <v>Wet</v>
      </c>
    </row>
    <row r="59" spans="1:7" x14ac:dyDescent="0.55000000000000004">
      <c r="A59" s="28" t="s">
        <v>83</v>
      </c>
      <c r="B59" t="s">
        <v>27</v>
      </c>
      <c r="C59" s="13">
        <v>43696</v>
      </c>
      <c r="D59">
        <v>44</v>
      </c>
      <c r="E59">
        <v>228</v>
      </c>
      <c r="F59">
        <v>0.33</v>
      </c>
      <c r="G59" t="str">
        <f t="shared" si="0"/>
        <v>Wet</v>
      </c>
    </row>
    <row r="60" spans="1:7" x14ac:dyDescent="0.55000000000000004">
      <c r="A60" s="28" t="s">
        <v>84</v>
      </c>
      <c r="B60" t="s">
        <v>35</v>
      </c>
      <c r="C60" s="13">
        <v>43696</v>
      </c>
      <c r="D60">
        <v>56</v>
      </c>
      <c r="E60">
        <v>34.9</v>
      </c>
      <c r="F60">
        <v>0.33</v>
      </c>
      <c r="G60" t="str">
        <f t="shared" si="0"/>
        <v>Wet</v>
      </c>
    </row>
    <row r="61" spans="1:7" x14ac:dyDescent="0.55000000000000004">
      <c r="A61" s="28" t="s">
        <v>36</v>
      </c>
      <c r="B61" t="s">
        <v>35</v>
      </c>
      <c r="C61" s="13">
        <v>43696</v>
      </c>
      <c r="D61">
        <v>68</v>
      </c>
      <c r="E61">
        <v>34.9</v>
      </c>
      <c r="F61">
        <v>0.33</v>
      </c>
      <c r="G61" t="str">
        <f t="shared" si="0"/>
        <v>Wet</v>
      </c>
    </row>
    <row r="62" spans="1:7" x14ac:dyDescent="0.55000000000000004">
      <c r="A62" s="28" t="s">
        <v>18</v>
      </c>
      <c r="B62" t="s">
        <v>20</v>
      </c>
      <c r="C62" s="13">
        <v>43703</v>
      </c>
      <c r="D62">
        <v>132</v>
      </c>
      <c r="E62">
        <v>29.3</v>
      </c>
      <c r="F62">
        <v>0</v>
      </c>
      <c r="G62" t="str">
        <f t="shared" si="0"/>
        <v>Dry</v>
      </c>
    </row>
    <row r="63" spans="1:7" x14ac:dyDescent="0.55000000000000004">
      <c r="A63" s="28" t="s">
        <v>82</v>
      </c>
      <c r="B63" t="s">
        <v>20</v>
      </c>
      <c r="C63" s="13">
        <v>43703</v>
      </c>
      <c r="D63">
        <v>188</v>
      </c>
      <c r="E63">
        <v>29.3</v>
      </c>
      <c r="F63">
        <v>0</v>
      </c>
      <c r="G63" t="str">
        <f t="shared" si="0"/>
        <v>Dry</v>
      </c>
    </row>
    <row r="64" spans="1:7" x14ac:dyDescent="0.55000000000000004">
      <c r="A64" s="28" t="s">
        <v>25</v>
      </c>
      <c r="B64" t="s">
        <v>27</v>
      </c>
      <c r="C64" s="13">
        <v>43703</v>
      </c>
      <c r="D64">
        <v>84</v>
      </c>
      <c r="E64">
        <v>123</v>
      </c>
      <c r="F64">
        <v>0</v>
      </c>
      <c r="G64" t="str">
        <f t="shared" si="0"/>
        <v>Dry</v>
      </c>
    </row>
    <row r="65" spans="1:7" x14ac:dyDescent="0.55000000000000004">
      <c r="A65" s="28" t="s">
        <v>83</v>
      </c>
      <c r="B65" t="s">
        <v>27</v>
      </c>
      <c r="C65" s="13">
        <v>43703</v>
      </c>
      <c r="D65">
        <v>12</v>
      </c>
      <c r="E65">
        <v>123</v>
      </c>
      <c r="F65">
        <v>0</v>
      </c>
      <c r="G65" t="str">
        <f t="shared" si="0"/>
        <v>Dry</v>
      </c>
    </row>
    <row r="66" spans="1:7" x14ac:dyDescent="0.55000000000000004">
      <c r="A66" s="28" t="s">
        <v>84</v>
      </c>
      <c r="B66" t="s">
        <v>35</v>
      </c>
      <c r="C66" s="13">
        <v>43703</v>
      </c>
      <c r="D66">
        <v>140</v>
      </c>
      <c r="E66">
        <v>18.600000000000001</v>
      </c>
      <c r="F66">
        <v>0</v>
      </c>
      <c r="G66" t="str">
        <f t="shared" ref="G66:G129" si="1">IF(F66&gt;=0.1,"Wet","Dry")</f>
        <v>Dry</v>
      </c>
    </row>
    <row r="67" spans="1:7" x14ac:dyDescent="0.55000000000000004">
      <c r="A67" s="28" t="s">
        <v>36</v>
      </c>
      <c r="B67" t="s">
        <v>35</v>
      </c>
      <c r="C67" s="13">
        <v>43703</v>
      </c>
      <c r="D67">
        <v>136</v>
      </c>
      <c r="E67">
        <v>18.600000000000001</v>
      </c>
      <c r="F67">
        <v>0</v>
      </c>
      <c r="G67" t="str">
        <f t="shared" si="1"/>
        <v>Dry</v>
      </c>
    </row>
    <row r="68" spans="1:7" x14ac:dyDescent="0.55000000000000004">
      <c r="A68" s="28" t="s">
        <v>18</v>
      </c>
      <c r="B68" t="s">
        <v>20</v>
      </c>
      <c r="C68" s="13">
        <v>43711</v>
      </c>
      <c r="D68">
        <v>212</v>
      </c>
      <c r="E68">
        <v>101</v>
      </c>
      <c r="F68">
        <v>0.75</v>
      </c>
      <c r="G68" t="str">
        <f t="shared" si="1"/>
        <v>Wet</v>
      </c>
    </row>
    <row r="69" spans="1:7" x14ac:dyDescent="0.55000000000000004">
      <c r="A69" s="28" t="s">
        <v>82</v>
      </c>
      <c r="B69" t="s">
        <v>20</v>
      </c>
      <c r="C69" s="13">
        <v>43711</v>
      </c>
      <c r="D69">
        <v>560</v>
      </c>
      <c r="E69">
        <v>101</v>
      </c>
      <c r="F69">
        <v>0.75</v>
      </c>
      <c r="G69" t="str">
        <f t="shared" si="1"/>
        <v>Wet</v>
      </c>
    </row>
    <row r="70" spans="1:7" x14ac:dyDescent="0.55000000000000004">
      <c r="A70" s="28" t="s">
        <v>25</v>
      </c>
      <c r="B70" t="s">
        <v>27</v>
      </c>
      <c r="C70" s="13">
        <v>43711</v>
      </c>
      <c r="D70">
        <v>148</v>
      </c>
      <c r="E70">
        <v>278</v>
      </c>
      <c r="F70">
        <v>0.75</v>
      </c>
      <c r="G70" t="str">
        <f t="shared" si="1"/>
        <v>Wet</v>
      </c>
    </row>
    <row r="71" spans="1:7" x14ac:dyDescent="0.55000000000000004">
      <c r="A71" s="28" t="s">
        <v>83</v>
      </c>
      <c r="B71" t="s">
        <v>27</v>
      </c>
      <c r="C71" s="13">
        <v>43711</v>
      </c>
      <c r="D71">
        <v>72</v>
      </c>
      <c r="E71">
        <v>278</v>
      </c>
      <c r="F71">
        <v>0.75</v>
      </c>
      <c r="G71" t="str">
        <f t="shared" si="1"/>
        <v>Wet</v>
      </c>
    </row>
    <row r="72" spans="1:7" x14ac:dyDescent="0.55000000000000004">
      <c r="A72" s="28" t="s">
        <v>84</v>
      </c>
      <c r="B72" t="s">
        <v>35</v>
      </c>
      <c r="C72" s="13">
        <v>43711</v>
      </c>
      <c r="D72">
        <v>228</v>
      </c>
      <c r="E72">
        <v>86.3</v>
      </c>
      <c r="F72">
        <v>0.75</v>
      </c>
      <c r="G72" t="str">
        <f t="shared" si="1"/>
        <v>Wet</v>
      </c>
    </row>
    <row r="73" spans="1:7" x14ac:dyDescent="0.55000000000000004">
      <c r="A73" s="28" t="s">
        <v>36</v>
      </c>
      <c r="B73" t="s">
        <v>35</v>
      </c>
      <c r="C73" s="13">
        <v>43711</v>
      </c>
      <c r="D73">
        <v>268</v>
      </c>
      <c r="E73">
        <v>86.3</v>
      </c>
      <c r="F73">
        <v>0.75</v>
      </c>
      <c r="G73" t="str">
        <f t="shared" si="1"/>
        <v>Wet</v>
      </c>
    </row>
    <row r="74" spans="1:7" x14ac:dyDescent="0.55000000000000004">
      <c r="A74" s="28" t="s">
        <v>18</v>
      </c>
      <c r="B74" t="s">
        <v>20</v>
      </c>
      <c r="C74" s="13">
        <v>43717</v>
      </c>
      <c r="D74">
        <v>144</v>
      </c>
      <c r="E74">
        <v>46.2</v>
      </c>
      <c r="F74">
        <v>0</v>
      </c>
      <c r="G74" t="str">
        <f t="shared" si="1"/>
        <v>Dry</v>
      </c>
    </row>
    <row r="75" spans="1:7" x14ac:dyDescent="0.55000000000000004">
      <c r="A75" s="28" t="s">
        <v>82</v>
      </c>
      <c r="B75" t="s">
        <v>20</v>
      </c>
      <c r="C75" s="13">
        <v>43717</v>
      </c>
      <c r="D75">
        <v>100</v>
      </c>
      <c r="E75">
        <v>46.2</v>
      </c>
      <c r="F75">
        <v>0</v>
      </c>
      <c r="G75" t="str">
        <f t="shared" si="1"/>
        <v>Dry</v>
      </c>
    </row>
    <row r="76" spans="1:7" x14ac:dyDescent="0.55000000000000004">
      <c r="A76" s="28" t="s">
        <v>25</v>
      </c>
      <c r="B76" t="s">
        <v>27</v>
      </c>
      <c r="C76" s="13">
        <v>43717</v>
      </c>
      <c r="D76">
        <v>88</v>
      </c>
      <c r="E76">
        <v>249</v>
      </c>
      <c r="F76">
        <v>0</v>
      </c>
      <c r="G76" t="str">
        <f t="shared" si="1"/>
        <v>Dry</v>
      </c>
    </row>
    <row r="77" spans="1:7" x14ac:dyDescent="0.55000000000000004">
      <c r="A77" s="28" t="s">
        <v>83</v>
      </c>
      <c r="B77" t="s">
        <v>27</v>
      </c>
      <c r="C77" s="13">
        <v>43717</v>
      </c>
      <c r="D77">
        <v>36</v>
      </c>
      <c r="E77">
        <v>249</v>
      </c>
      <c r="F77">
        <v>0</v>
      </c>
      <c r="G77" t="str">
        <f t="shared" si="1"/>
        <v>Dry</v>
      </c>
    </row>
    <row r="78" spans="1:7" x14ac:dyDescent="0.55000000000000004">
      <c r="A78" s="28" t="s">
        <v>84</v>
      </c>
      <c r="B78" t="s">
        <v>35</v>
      </c>
      <c r="C78" s="13">
        <v>43717</v>
      </c>
      <c r="D78">
        <v>52</v>
      </c>
      <c r="E78">
        <v>36.6</v>
      </c>
      <c r="F78">
        <v>0</v>
      </c>
      <c r="G78" t="str">
        <f t="shared" si="1"/>
        <v>Dry</v>
      </c>
    </row>
    <row r="79" spans="1:7" x14ac:dyDescent="0.55000000000000004">
      <c r="A79" s="28" t="s">
        <v>36</v>
      </c>
      <c r="B79" t="s">
        <v>35</v>
      </c>
      <c r="C79" s="13">
        <v>43717</v>
      </c>
      <c r="D79">
        <v>80</v>
      </c>
      <c r="E79">
        <v>36.6</v>
      </c>
      <c r="F79">
        <v>0</v>
      </c>
      <c r="G79" t="str">
        <f t="shared" si="1"/>
        <v>Dry</v>
      </c>
    </row>
    <row r="80" spans="1:7" x14ac:dyDescent="0.55000000000000004">
      <c r="A80" s="28" t="s">
        <v>18</v>
      </c>
      <c r="B80" t="s">
        <v>20</v>
      </c>
      <c r="C80" s="13">
        <v>43724</v>
      </c>
      <c r="D80">
        <v>280</v>
      </c>
      <c r="E80">
        <v>40</v>
      </c>
      <c r="F80">
        <v>0.18</v>
      </c>
      <c r="G80" t="str">
        <f t="shared" si="1"/>
        <v>Wet</v>
      </c>
    </row>
    <row r="81" spans="1:7" x14ac:dyDescent="0.55000000000000004">
      <c r="A81" s="28" t="s">
        <v>82</v>
      </c>
      <c r="B81" t="s">
        <v>20</v>
      </c>
      <c r="C81" s="13">
        <v>43724</v>
      </c>
      <c r="D81">
        <v>152</v>
      </c>
      <c r="E81">
        <v>40</v>
      </c>
      <c r="F81">
        <v>0.18</v>
      </c>
      <c r="G81" t="str">
        <f t="shared" si="1"/>
        <v>Wet</v>
      </c>
    </row>
    <row r="82" spans="1:7" x14ac:dyDescent="0.55000000000000004">
      <c r="A82" s="28" t="s">
        <v>25</v>
      </c>
      <c r="B82" t="s">
        <v>27</v>
      </c>
      <c r="C82" s="13">
        <v>43724</v>
      </c>
      <c r="D82">
        <v>56</v>
      </c>
      <c r="E82">
        <v>131</v>
      </c>
      <c r="F82">
        <v>0.18</v>
      </c>
      <c r="G82" t="str">
        <f t="shared" si="1"/>
        <v>Wet</v>
      </c>
    </row>
    <row r="83" spans="1:7" x14ac:dyDescent="0.55000000000000004">
      <c r="A83" s="28" t="s">
        <v>83</v>
      </c>
      <c r="B83" t="s">
        <v>27</v>
      </c>
      <c r="C83" s="13">
        <v>43724</v>
      </c>
      <c r="D83">
        <v>40</v>
      </c>
      <c r="E83">
        <v>131</v>
      </c>
      <c r="F83">
        <v>0.18</v>
      </c>
      <c r="G83" t="str">
        <f t="shared" si="1"/>
        <v>Wet</v>
      </c>
    </row>
    <row r="84" spans="1:7" x14ac:dyDescent="0.55000000000000004">
      <c r="A84" s="28" t="s">
        <v>84</v>
      </c>
      <c r="B84" t="s">
        <v>35</v>
      </c>
      <c r="C84" s="13">
        <v>43724</v>
      </c>
      <c r="D84">
        <v>68</v>
      </c>
      <c r="E84">
        <v>24.1</v>
      </c>
      <c r="F84">
        <v>0.18</v>
      </c>
      <c r="G84" t="str">
        <f t="shared" si="1"/>
        <v>Wet</v>
      </c>
    </row>
    <row r="85" spans="1:7" x14ac:dyDescent="0.55000000000000004">
      <c r="A85" s="28" t="s">
        <v>36</v>
      </c>
      <c r="B85" t="s">
        <v>35</v>
      </c>
      <c r="C85" s="13">
        <v>43724</v>
      </c>
      <c r="D85">
        <v>156</v>
      </c>
      <c r="E85">
        <v>24.1</v>
      </c>
      <c r="F85">
        <v>0.18</v>
      </c>
      <c r="G85" t="str">
        <f t="shared" si="1"/>
        <v>Wet</v>
      </c>
    </row>
    <row r="86" spans="1:7" x14ac:dyDescent="0.55000000000000004">
      <c r="A86" s="28" t="s">
        <v>18</v>
      </c>
      <c r="B86" t="s">
        <v>20</v>
      </c>
      <c r="C86" s="13">
        <v>43731</v>
      </c>
      <c r="D86">
        <v>168</v>
      </c>
      <c r="E86">
        <v>24.5</v>
      </c>
      <c r="F86">
        <v>0</v>
      </c>
      <c r="G86" t="str">
        <f t="shared" si="1"/>
        <v>Dry</v>
      </c>
    </row>
    <row r="87" spans="1:7" x14ac:dyDescent="0.55000000000000004">
      <c r="A87" s="28" t="s">
        <v>82</v>
      </c>
      <c r="B87" t="s">
        <v>20</v>
      </c>
      <c r="C87" s="13">
        <v>43731</v>
      </c>
      <c r="D87">
        <v>124</v>
      </c>
      <c r="E87">
        <v>24.5</v>
      </c>
      <c r="F87">
        <v>0</v>
      </c>
      <c r="G87" t="str">
        <f t="shared" si="1"/>
        <v>Dry</v>
      </c>
    </row>
    <row r="88" spans="1:7" x14ac:dyDescent="0.55000000000000004">
      <c r="A88" s="28" t="s">
        <v>25</v>
      </c>
      <c r="B88" t="s">
        <v>27</v>
      </c>
      <c r="C88" s="13">
        <v>43731</v>
      </c>
      <c r="D88">
        <v>156</v>
      </c>
      <c r="E88">
        <v>93</v>
      </c>
      <c r="F88">
        <v>0</v>
      </c>
      <c r="G88" t="str">
        <f t="shared" si="1"/>
        <v>Dry</v>
      </c>
    </row>
    <row r="89" spans="1:7" x14ac:dyDescent="0.55000000000000004">
      <c r="A89" s="28" t="s">
        <v>83</v>
      </c>
      <c r="B89" t="s">
        <v>27</v>
      </c>
      <c r="C89" s="13">
        <v>43731</v>
      </c>
      <c r="D89">
        <v>12</v>
      </c>
      <c r="E89">
        <v>93</v>
      </c>
      <c r="F89">
        <v>0</v>
      </c>
      <c r="G89" t="str">
        <f t="shared" si="1"/>
        <v>Dry</v>
      </c>
    </row>
    <row r="90" spans="1:7" x14ac:dyDescent="0.55000000000000004">
      <c r="A90" s="28" t="s">
        <v>84</v>
      </c>
      <c r="B90" t="s">
        <v>35</v>
      </c>
      <c r="C90" s="13">
        <v>43731</v>
      </c>
      <c r="D90">
        <v>80</v>
      </c>
      <c r="E90">
        <v>24.8</v>
      </c>
      <c r="F90">
        <v>0</v>
      </c>
      <c r="G90" t="str">
        <f t="shared" si="1"/>
        <v>Dry</v>
      </c>
    </row>
    <row r="91" spans="1:7" x14ac:dyDescent="0.55000000000000004">
      <c r="A91" s="28" t="s">
        <v>36</v>
      </c>
      <c r="B91" t="s">
        <v>35</v>
      </c>
      <c r="C91" s="13">
        <v>43731</v>
      </c>
      <c r="D91">
        <v>112</v>
      </c>
      <c r="E91">
        <v>24.8</v>
      </c>
      <c r="F91">
        <v>0</v>
      </c>
      <c r="G91" t="str">
        <f t="shared" si="1"/>
        <v>Dry</v>
      </c>
    </row>
    <row r="92" spans="1:7" x14ac:dyDescent="0.55000000000000004">
      <c r="A92" s="28" t="s">
        <v>18</v>
      </c>
      <c r="B92" t="s">
        <v>20</v>
      </c>
      <c r="C92" s="13">
        <v>43990</v>
      </c>
      <c r="D92">
        <v>100</v>
      </c>
      <c r="F92">
        <v>0.28999999999999998</v>
      </c>
      <c r="G92" t="str">
        <f t="shared" si="1"/>
        <v>Wet</v>
      </c>
    </row>
    <row r="93" spans="1:7" x14ac:dyDescent="0.55000000000000004">
      <c r="A93" s="28" t="s">
        <v>82</v>
      </c>
      <c r="B93" t="s">
        <v>20</v>
      </c>
      <c r="C93" s="13">
        <v>43990</v>
      </c>
      <c r="D93">
        <v>112</v>
      </c>
      <c r="F93">
        <v>0.28999999999999998</v>
      </c>
      <c r="G93" t="str">
        <f t="shared" si="1"/>
        <v>Wet</v>
      </c>
    </row>
    <row r="94" spans="1:7" x14ac:dyDescent="0.55000000000000004">
      <c r="A94" s="28" t="s">
        <v>25</v>
      </c>
      <c r="B94" t="s">
        <v>27</v>
      </c>
      <c r="C94" s="13">
        <v>43990</v>
      </c>
      <c r="D94">
        <v>240</v>
      </c>
      <c r="F94">
        <v>0.28999999999999998</v>
      </c>
      <c r="G94" t="str">
        <f t="shared" si="1"/>
        <v>Wet</v>
      </c>
    </row>
    <row r="95" spans="1:7" x14ac:dyDescent="0.55000000000000004">
      <c r="A95" s="28" t="s">
        <v>83</v>
      </c>
      <c r="B95" t="s">
        <v>27</v>
      </c>
      <c r="C95" s="13">
        <v>43990</v>
      </c>
      <c r="D95">
        <v>44</v>
      </c>
      <c r="F95">
        <v>0.28999999999999998</v>
      </c>
      <c r="G95" t="str">
        <f t="shared" si="1"/>
        <v>Wet</v>
      </c>
    </row>
    <row r="96" spans="1:7" x14ac:dyDescent="0.55000000000000004">
      <c r="A96" s="28" t="s">
        <v>30</v>
      </c>
      <c r="B96" t="s">
        <v>32</v>
      </c>
      <c r="C96" s="13">
        <v>43990</v>
      </c>
      <c r="D96">
        <v>164</v>
      </c>
      <c r="F96">
        <v>0.02</v>
      </c>
      <c r="G96" t="str">
        <f t="shared" si="1"/>
        <v>Dry</v>
      </c>
    </row>
    <row r="97" spans="1:7" x14ac:dyDescent="0.55000000000000004">
      <c r="A97" s="28" t="s">
        <v>84</v>
      </c>
      <c r="B97" t="s">
        <v>35</v>
      </c>
      <c r="C97" s="13">
        <v>43990</v>
      </c>
      <c r="D97">
        <v>116</v>
      </c>
      <c r="F97">
        <v>0.28999999999999998</v>
      </c>
      <c r="G97" t="str">
        <f t="shared" si="1"/>
        <v>Wet</v>
      </c>
    </row>
    <row r="98" spans="1:7" x14ac:dyDescent="0.55000000000000004">
      <c r="A98" s="28" t="s">
        <v>36</v>
      </c>
      <c r="B98" t="s">
        <v>35</v>
      </c>
      <c r="C98" s="13">
        <v>43990</v>
      </c>
      <c r="D98">
        <v>132</v>
      </c>
      <c r="F98">
        <v>0.28999999999999998</v>
      </c>
      <c r="G98" t="str">
        <f t="shared" si="1"/>
        <v>Wet</v>
      </c>
    </row>
    <row r="99" spans="1:7" x14ac:dyDescent="0.55000000000000004">
      <c r="A99" s="28" t="s">
        <v>18</v>
      </c>
      <c r="B99" t="s">
        <v>20</v>
      </c>
      <c r="C99" s="13">
        <v>43997</v>
      </c>
      <c r="D99">
        <v>172</v>
      </c>
      <c r="F99">
        <v>0</v>
      </c>
      <c r="G99" t="str">
        <f t="shared" si="1"/>
        <v>Dry</v>
      </c>
    </row>
    <row r="100" spans="1:7" x14ac:dyDescent="0.55000000000000004">
      <c r="A100" s="28" t="s">
        <v>82</v>
      </c>
      <c r="B100" t="s">
        <v>20</v>
      </c>
      <c r="C100" s="13">
        <v>43997</v>
      </c>
      <c r="D100">
        <v>104</v>
      </c>
      <c r="F100">
        <v>0</v>
      </c>
      <c r="G100" t="str">
        <f t="shared" si="1"/>
        <v>Dry</v>
      </c>
    </row>
    <row r="101" spans="1:7" x14ac:dyDescent="0.55000000000000004">
      <c r="A101" s="28" t="s">
        <v>25</v>
      </c>
      <c r="B101" t="s">
        <v>27</v>
      </c>
      <c r="C101" s="13">
        <v>43997</v>
      </c>
      <c r="D101">
        <v>124</v>
      </c>
      <c r="F101">
        <v>0</v>
      </c>
      <c r="G101" t="str">
        <f t="shared" si="1"/>
        <v>Dry</v>
      </c>
    </row>
    <row r="102" spans="1:7" x14ac:dyDescent="0.55000000000000004">
      <c r="A102" s="28" t="s">
        <v>83</v>
      </c>
      <c r="B102" t="s">
        <v>27</v>
      </c>
      <c r="C102" s="13">
        <v>43997</v>
      </c>
      <c r="D102">
        <v>36</v>
      </c>
      <c r="F102">
        <v>0</v>
      </c>
      <c r="G102" t="str">
        <f t="shared" si="1"/>
        <v>Dry</v>
      </c>
    </row>
    <row r="103" spans="1:7" x14ac:dyDescent="0.55000000000000004">
      <c r="A103" s="28" t="s">
        <v>30</v>
      </c>
      <c r="B103" t="s">
        <v>32</v>
      </c>
      <c r="C103" s="13">
        <v>43997</v>
      </c>
      <c r="D103">
        <v>240</v>
      </c>
      <c r="F103">
        <v>0</v>
      </c>
      <c r="G103" t="str">
        <f t="shared" si="1"/>
        <v>Dry</v>
      </c>
    </row>
    <row r="104" spans="1:7" x14ac:dyDescent="0.55000000000000004">
      <c r="A104" s="28" t="s">
        <v>84</v>
      </c>
      <c r="B104" t="s">
        <v>35</v>
      </c>
      <c r="C104" s="13">
        <v>43997</v>
      </c>
      <c r="D104">
        <v>96</v>
      </c>
      <c r="F104">
        <v>0</v>
      </c>
      <c r="G104" t="str">
        <f t="shared" si="1"/>
        <v>Dry</v>
      </c>
    </row>
    <row r="105" spans="1:7" x14ac:dyDescent="0.55000000000000004">
      <c r="A105" s="28" t="s">
        <v>36</v>
      </c>
      <c r="B105" t="s">
        <v>35</v>
      </c>
      <c r="C105" s="13">
        <v>43997</v>
      </c>
      <c r="D105">
        <v>84</v>
      </c>
      <c r="F105">
        <v>0</v>
      </c>
      <c r="G105" t="str">
        <f t="shared" si="1"/>
        <v>Dry</v>
      </c>
    </row>
    <row r="106" spans="1:7" x14ac:dyDescent="0.55000000000000004">
      <c r="A106" s="28" t="s">
        <v>18</v>
      </c>
      <c r="B106" t="s">
        <v>20</v>
      </c>
      <c r="C106" s="13">
        <v>44004</v>
      </c>
      <c r="D106">
        <v>272</v>
      </c>
      <c r="F106">
        <v>0.17</v>
      </c>
      <c r="G106" t="str">
        <f t="shared" si="1"/>
        <v>Wet</v>
      </c>
    </row>
    <row r="107" spans="1:7" x14ac:dyDescent="0.55000000000000004">
      <c r="A107" s="28" t="s">
        <v>82</v>
      </c>
      <c r="B107" t="s">
        <v>20</v>
      </c>
      <c r="C107" s="13">
        <v>44004</v>
      </c>
      <c r="D107">
        <v>96</v>
      </c>
      <c r="F107">
        <v>0.17</v>
      </c>
      <c r="G107" t="str">
        <f t="shared" si="1"/>
        <v>Wet</v>
      </c>
    </row>
    <row r="108" spans="1:7" x14ac:dyDescent="0.55000000000000004">
      <c r="A108" s="28" t="s">
        <v>25</v>
      </c>
      <c r="B108" t="s">
        <v>27</v>
      </c>
      <c r="C108" s="13">
        <v>44004</v>
      </c>
      <c r="D108">
        <v>1650</v>
      </c>
      <c r="F108">
        <v>0.17</v>
      </c>
      <c r="G108" t="str">
        <f t="shared" si="1"/>
        <v>Wet</v>
      </c>
    </row>
    <row r="109" spans="1:7" x14ac:dyDescent="0.55000000000000004">
      <c r="A109" s="28" t="s">
        <v>83</v>
      </c>
      <c r="B109" t="s">
        <v>27</v>
      </c>
      <c r="C109" s="13">
        <v>44004</v>
      </c>
      <c r="D109">
        <v>76</v>
      </c>
      <c r="F109">
        <v>0.17</v>
      </c>
      <c r="G109" t="str">
        <f t="shared" si="1"/>
        <v>Wet</v>
      </c>
    </row>
    <row r="110" spans="1:7" x14ac:dyDescent="0.55000000000000004">
      <c r="A110" s="28" t="s">
        <v>30</v>
      </c>
      <c r="B110" t="s">
        <v>32</v>
      </c>
      <c r="C110" s="13">
        <v>44004</v>
      </c>
      <c r="D110">
        <v>1950</v>
      </c>
      <c r="F110">
        <v>0.22</v>
      </c>
      <c r="G110" t="str">
        <f t="shared" si="1"/>
        <v>Wet</v>
      </c>
    </row>
    <row r="111" spans="1:7" x14ac:dyDescent="0.55000000000000004">
      <c r="A111" s="28" t="s">
        <v>84</v>
      </c>
      <c r="B111" t="s">
        <v>35</v>
      </c>
      <c r="C111" s="13">
        <v>44004</v>
      </c>
      <c r="D111">
        <v>40</v>
      </c>
      <c r="F111">
        <v>0.17</v>
      </c>
      <c r="G111" t="str">
        <f t="shared" si="1"/>
        <v>Wet</v>
      </c>
    </row>
    <row r="112" spans="1:7" x14ac:dyDescent="0.55000000000000004">
      <c r="A112" s="28" t="s">
        <v>36</v>
      </c>
      <c r="B112" t="s">
        <v>35</v>
      </c>
      <c r="C112" s="13">
        <v>44004</v>
      </c>
      <c r="D112">
        <v>200</v>
      </c>
      <c r="F112">
        <v>0.17</v>
      </c>
      <c r="G112" t="str">
        <f t="shared" si="1"/>
        <v>Wet</v>
      </c>
    </row>
    <row r="113" spans="1:7" x14ac:dyDescent="0.55000000000000004">
      <c r="A113" s="28" t="s">
        <v>18</v>
      </c>
      <c r="B113" t="s">
        <v>20</v>
      </c>
      <c r="C113" s="13">
        <v>44011</v>
      </c>
      <c r="D113">
        <v>570</v>
      </c>
      <c r="F113">
        <v>1.1200000000000001</v>
      </c>
      <c r="G113" t="str">
        <f t="shared" si="1"/>
        <v>Wet</v>
      </c>
    </row>
    <row r="114" spans="1:7" x14ac:dyDescent="0.55000000000000004">
      <c r="A114" s="28" t="s">
        <v>82</v>
      </c>
      <c r="B114" t="s">
        <v>20</v>
      </c>
      <c r="C114" s="13">
        <v>44011</v>
      </c>
      <c r="D114">
        <v>1100</v>
      </c>
      <c r="F114">
        <v>1.1200000000000001</v>
      </c>
      <c r="G114" t="str">
        <f t="shared" si="1"/>
        <v>Wet</v>
      </c>
    </row>
    <row r="115" spans="1:7" x14ac:dyDescent="0.55000000000000004">
      <c r="A115" s="28" t="s">
        <v>25</v>
      </c>
      <c r="B115" t="s">
        <v>27</v>
      </c>
      <c r="C115" s="13">
        <v>44011</v>
      </c>
      <c r="D115">
        <v>440</v>
      </c>
      <c r="F115">
        <v>1.1200000000000001</v>
      </c>
      <c r="G115" t="str">
        <f t="shared" si="1"/>
        <v>Wet</v>
      </c>
    </row>
    <row r="116" spans="1:7" x14ac:dyDescent="0.55000000000000004">
      <c r="A116" s="28" t="s">
        <v>83</v>
      </c>
      <c r="B116" t="s">
        <v>27</v>
      </c>
      <c r="C116" s="13">
        <v>44011</v>
      </c>
      <c r="D116">
        <v>60</v>
      </c>
      <c r="F116">
        <v>1.1200000000000001</v>
      </c>
      <c r="G116" t="str">
        <f t="shared" si="1"/>
        <v>Wet</v>
      </c>
    </row>
    <row r="117" spans="1:7" x14ac:dyDescent="0.55000000000000004">
      <c r="A117" s="28" t="s">
        <v>30</v>
      </c>
      <c r="B117" t="s">
        <v>32</v>
      </c>
      <c r="C117" s="13">
        <v>44011</v>
      </c>
      <c r="D117">
        <v>3040</v>
      </c>
      <c r="F117">
        <v>1.1499999999999999</v>
      </c>
      <c r="G117" t="str">
        <f t="shared" si="1"/>
        <v>Wet</v>
      </c>
    </row>
    <row r="118" spans="1:7" x14ac:dyDescent="0.55000000000000004">
      <c r="A118" s="28" t="s">
        <v>84</v>
      </c>
      <c r="B118" t="s">
        <v>35</v>
      </c>
      <c r="C118" s="13">
        <v>44011</v>
      </c>
      <c r="D118">
        <v>410</v>
      </c>
      <c r="F118">
        <v>1.1200000000000001</v>
      </c>
      <c r="G118" t="str">
        <f t="shared" si="1"/>
        <v>Wet</v>
      </c>
    </row>
    <row r="119" spans="1:7" x14ac:dyDescent="0.55000000000000004">
      <c r="A119" s="28" t="s">
        <v>36</v>
      </c>
      <c r="B119" t="s">
        <v>35</v>
      </c>
      <c r="C119" s="13">
        <v>44011</v>
      </c>
      <c r="D119">
        <v>4640</v>
      </c>
      <c r="F119">
        <v>1.1200000000000001</v>
      </c>
      <c r="G119" t="str">
        <f t="shared" si="1"/>
        <v>Wet</v>
      </c>
    </row>
    <row r="120" spans="1:7" x14ac:dyDescent="0.55000000000000004">
      <c r="A120" s="28" t="s">
        <v>18</v>
      </c>
      <c r="B120" t="s">
        <v>20</v>
      </c>
      <c r="C120" s="13">
        <v>44018</v>
      </c>
      <c r="D120">
        <v>200</v>
      </c>
      <c r="F120">
        <v>0.36</v>
      </c>
      <c r="G120" t="str">
        <f t="shared" si="1"/>
        <v>Wet</v>
      </c>
    </row>
    <row r="121" spans="1:7" x14ac:dyDescent="0.55000000000000004">
      <c r="A121" s="28" t="s">
        <v>82</v>
      </c>
      <c r="B121" t="s">
        <v>20</v>
      </c>
      <c r="C121" s="13">
        <v>44018</v>
      </c>
      <c r="D121">
        <v>160</v>
      </c>
      <c r="F121">
        <v>0.36</v>
      </c>
      <c r="G121" t="str">
        <f t="shared" si="1"/>
        <v>Wet</v>
      </c>
    </row>
    <row r="122" spans="1:7" x14ac:dyDescent="0.55000000000000004">
      <c r="A122" s="28" t="s">
        <v>25</v>
      </c>
      <c r="B122" t="s">
        <v>27</v>
      </c>
      <c r="C122" s="13">
        <v>44018</v>
      </c>
      <c r="D122">
        <v>220</v>
      </c>
      <c r="F122">
        <v>0.36</v>
      </c>
      <c r="G122" t="str">
        <f t="shared" si="1"/>
        <v>Wet</v>
      </c>
    </row>
    <row r="123" spans="1:7" x14ac:dyDescent="0.55000000000000004">
      <c r="A123" s="28" t="s">
        <v>83</v>
      </c>
      <c r="B123" t="s">
        <v>27</v>
      </c>
      <c r="C123" s="13">
        <v>44018</v>
      </c>
      <c r="D123">
        <v>120</v>
      </c>
      <c r="F123">
        <v>0.36</v>
      </c>
      <c r="G123" t="str">
        <f t="shared" si="1"/>
        <v>Wet</v>
      </c>
    </row>
    <row r="124" spans="1:7" x14ac:dyDescent="0.55000000000000004">
      <c r="A124" s="28" t="s">
        <v>30</v>
      </c>
      <c r="B124" t="s">
        <v>32</v>
      </c>
      <c r="C124" s="13">
        <v>44018</v>
      </c>
      <c r="D124">
        <v>1300</v>
      </c>
      <c r="F124">
        <v>0.25</v>
      </c>
      <c r="G124" t="str">
        <f t="shared" si="1"/>
        <v>Wet</v>
      </c>
    </row>
    <row r="125" spans="1:7" x14ac:dyDescent="0.55000000000000004">
      <c r="A125" s="28" t="s">
        <v>84</v>
      </c>
      <c r="B125" t="s">
        <v>35</v>
      </c>
      <c r="C125" s="13">
        <v>44018</v>
      </c>
      <c r="D125">
        <v>140</v>
      </c>
      <c r="F125">
        <v>0.36</v>
      </c>
      <c r="G125" t="str">
        <f t="shared" si="1"/>
        <v>Wet</v>
      </c>
    </row>
    <row r="126" spans="1:7" x14ac:dyDescent="0.55000000000000004">
      <c r="A126" s="28" t="s">
        <v>36</v>
      </c>
      <c r="B126" t="s">
        <v>35</v>
      </c>
      <c r="C126" s="13">
        <v>44018</v>
      </c>
      <c r="D126">
        <v>120</v>
      </c>
      <c r="F126">
        <v>0.36</v>
      </c>
      <c r="G126" t="str">
        <f t="shared" si="1"/>
        <v>Wet</v>
      </c>
    </row>
    <row r="127" spans="1:7" x14ac:dyDescent="0.55000000000000004">
      <c r="A127" s="28" t="s">
        <v>18</v>
      </c>
      <c r="B127" t="s">
        <v>20</v>
      </c>
      <c r="C127" s="13">
        <v>44025</v>
      </c>
      <c r="D127">
        <v>250</v>
      </c>
      <c r="F127">
        <v>0</v>
      </c>
      <c r="G127" t="str">
        <f t="shared" si="1"/>
        <v>Dry</v>
      </c>
    </row>
    <row r="128" spans="1:7" x14ac:dyDescent="0.55000000000000004">
      <c r="A128" s="28" t="s">
        <v>82</v>
      </c>
      <c r="B128" t="s">
        <v>20</v>
      </c>
      <c r="C128" s="13">
        <v>44025</v>
      </c>
      <c r="D128">
        <v>260</v>
      </c>
      <c r="F128">
        <v>0</v>
      </c>
      <c r="G128" t="str">
        <f t="shared" si="1"/>
        <v>Dry</v>
      </c>
    </row>
    <row r="129" spans="1:7" x14ac:dyDescent="0.55000000000000004">
      <c r="A129" s="28" t="s">
        <v>25</v>
      </c>
      <c r="B129" t="s">
        <v>27</v>
      </c>
      <c r="C129" s="13">
        <v>44025</v>
      </c>
      <c r="D129">
        <v>110</v>
      </c>
      <c r="F129">
        <v>0</v>
      </c>
      <c r="G129" t="str">
        <f t="shared" si="1"/>
        <v>Dry</v>
      </c>
    </row>
    <row r="130" spans="1:7" x14ac:dyDescent="0.55000000000000004">
      <c r="A130" s="28" t="s">
        <v>83</v>
      </c>
      <c r="B130" t="s">
        <v>27</v>
      </c>
      <c r="C130" s="13">
        <v>44025</v>
      </c>
      <c r="D130">
        <v>40</v>
      </c>
      <c r="F130">
        <v>0</v>
      </c>
      <c r="G130" t="str">
        <f t="shared" ref="G130:G193" si="2">IF(F130&gt;=0.1,"Wet","Dry")</f>
        <v>Dry</v>
      </c>
    </row>
    <row r="131" spans="1:7" x14ac:dyDescent="0.55000000000000004">
      <c r="A131" s="28" t="s">
        <v>30</v>
      </c>
      <c r="B131" t="s">
        <v>32</v>
      </c>
      <c r="C131" s="13">
        <v>44025</v>
      </c>
      <c r="D131">
        <v>370</v>
      </c>
      <c r="F131">
        <v>0</v>
      </c>
      <c r="G131" t="str">
        <f t="shared" si="2"/>
        <v>Dry</v>
      </c>
    </row>
    <row r="132" spans="1:7" x14ac:dyDescent="0.55000000000000004">
      <c r="A132" s="28" t="s">
        <v>84</v>
      </c>
      <c r="B132" t="s">
        <v>35</v>
      </c>
      <c r="C132" s="13">
        <v>44025</v>
      </c>
      <c r="D132">
        <v>20</v>
      </c>
      <c r="F132">
        <v>0</v>
      </c>
      <c r="G132" t="str">
        <f t="shared" si="2"/>
        <v>Dry</v>
      </c>
    </row>
    <row r="133" spans="1:7" x14ac:dyDescent="0.55000000000000004">
      <c r="A133" s="28" t="s">
        <v>36</v>
      </c>
      <c r="B133" t="s">
        <v>35</v>
      </c>
      <c r="C133" s="13">
        <v>44025</v>
      </c>
      <c r="D133">
        <v>220</v>
      </c>
      <c r="F133">
        <v>0</v>
      </c>
      <c r="G133" t="str">
        <f t="shared" si="2"/>
        <v>Dry</v>
      </c>
    </row>
    <row r="134" spans="1:7" x14ac:dyDescent="0.55000000000000004">
      <c r="A134" s="28" t="s">
        <v>18</v>
      </c>
      <c r="B134" t="s">
        <v>20</v>
      </c>
      <c r="C134" s="13">
        <v>44032</v>
      </c>
      <c r="D134">
        <v>320</v>
      </c>
      <c r="F134">
        <v>0</v>
      </c>
      <c r="G134" t="str">
        <f t="shared" si="2"/>
        <v>Dry</v>
      </c>
    </row>
    <row r="135" spans="1:7" x14ac:dyDescent="0.55000000000000004">
      <c r="A135" s="28" t="s">
        <v>82</v>
      </c>
      <c r="B135" t="s">
        <v>20</v>
      </c>
      <c r="C135" s="13">
        <v>44032</v>
      </c>
      <c r="D135">
        <v>360</v>
      </c>
      <c r="F135">
        <v>0</v>
      </c>
      <c r="G135" t="str">
        <f t="shared" si="2"/>
        <v>Dry</v>
      </c>
    </row>
    <row r="136" spans="1:7" x14ac:dyDescent="0.55000000000000004">
      <c r="A136" s="28" t="s">
        <v>25</v>
      </c>
      <c r="B136" t="s">
        <v>27</v>
      </c>
      <c r="C136" s="13">
        <v>44032</v>
      </c>
      <c r="D136">
        <v>220</v>
      </c>
      <c r="F136">
        <v>0</v>
      </c>
      <c r="G136" t="str">
        <f t="shared" si="2"/>
        <v>Dry</v>
      </c>
    </row>
    <row r="137" spans="1:7" x14ac:dyDescent="0.55000000000000004">
      <c r="A137" s="28" t="s">
        <v>83</v>
      </c>
      <c r="B137" t="s">
        <v>27</v>
      </c>
      <c r="C137" s="13">
        <v>44032</v>
      </c>
      <c r="D137">
        <v>40</v>
      </c>
      <c r="F137">
        <v>0</v>
      </c>
      <c r="G137" t="str">
        <f t="shared" si="2"/>
        <v>Dry</v>
      </c>
    </row>
    <row r="138" spans="1:7" x14ac:dyDescent="0.55000000000000004">
      <c r="A138" s="28" t="s">
        <v>30</v>
      </c>
      <c r="B138" t="s">
        <v>32</v>
      </c>
      <c r="C138" s="13">
        <v>44032</v>
      </c>
      <c r="D138">
        <v>280</v>
      </c>
      <c r="F138">
        <v>0</v>
      </c>
      <c r="G138" t="str">
        <f t="shared" si="2"/>
        <v>Dry</v>
      </c>
    </row>
    <row r="139" spans="1:7" x14ac:dyDescent="0.55000000000000004">
      <c r="A139" s="28" t="s">
        <v>84</v>
      </c>
      <c r="B139" t="s">
        <v>35</v>
      </c>
      <c r="C139" s="13">
        <v>44032</v>
      </c>
      <c r="D139">
        <v>90</v>
      </c>
      <c r="F139">
        <v>0</v>
      </c>
      <c r="G139" t="str">
        <f t="shared" si="2"/>
        <v>Dry</v>
      </c>
    </row>
    <row r="140" spans="1:7" x14ac:dyDescent="0.55000000000000004">
      <c r="A140" s="28" t="s">
        <v>36</v>
      </c>
      <c r="B140" t="s">
        <v>35</v>
      </c>
      <c r="C140" s="13">
        <v>44032</v>
      </c>
      <c r="D140">
        <v>320</v>
      </c>
      <c r="F140">
        <v>0</v>
      </c>
      <c r="G140" t="str">
        <f t="shared" si="2"/>
        <v>Dry</v>
      </c>
    </row>
    <row r="141" spans="1:7" x14ac:dyDescent="0.55000000000000004">
      <c r="A141" s="28" t="s">
        <v>18</v>
      </c>
      <c r="B141" t="s">
        <v>20</v>
      </c>
      <c r="C141" s="13">
        <v>44039</v>
      </c>
      <c r="D141">
        <v>280</v>
      </c>
      <c r="F141">
        <v>0</v>
      </c>
      <c r="G141" t="str">
        <f t="shared" si="2"/>
        <v>Dry</v>
      </c>
    </row>
    <row r="142" spans="1:7" x14ac:dyDescent="0.55000000000000004">
      <c r="A142" s="28" t="s">
        <v>82</v>
      </c>
      <c r="B142" t="s">
        <v>20</v>
      </c>
      <c r="C142" s="13">
        <v>44039</v>
      </c>
      <c r="D142">
        <v>160</v>
      </c>
      <c r="F142">
        <v>0</v>
      </c>
      <c r="G142" t="str">
        <f t="shared" si="2"/>
        <v>Dry</v>
      </c>
    </row>
    <row r="143" spans="1:7" x14ac:dyDescent="0.55000000000000004">
      <c r="A143" s="28" t="s">
        <v>25</v>
      </c>
      <c r="B143" t="s">
        <v>27</v>
      </c>
      <c r="C143" s="13">
        <v>44039</v>
      </c>
      <c r="D143">
        <v>180</v>
      </c>
      <c r="F143">
        <v>0</v>
      </c>
      <c r="G143" t="str">
        <f t="shared" si="2"/>
        <v>Dry</v>
      </c>
    </row>
    <row r="144" spans="1:7" x14ac:dyDescent="0.55000000000000004">
      <c r="A144" s="28" t="s">
        <v>83</v>
      </c>
      <c r="B144" t="s">
        <v>27</v>
      </c>
      <c r="C144" s="13">
        <v>44039</v>
      </c>
      <c r="D144">
        <v>30</v>
      </c>
      <c r="F144">
        <v>0</v>
      </c>
      <c r="G144" t="str">
        <f t="shared" si="2"/>
        <v>Dry</v>
      </c>
    </row>
    <row r="145" spans="1:7" x14ac:dyDescent="0.55000000000000004">
      <c r="A145" s="28" t="s">
        <v>30</v>
      </c>
      <c r="B145" t="s">
        <v>32</v>
      </c>
      <c r="C145" s="13">
        <v>44039</v>
      </c>
      <c r="D145">
        <v>320</v>
      </c>
      <c r="F145">
        <v>0</v>
      </c>
      <c r="G145" t="str">
        <f t="shared" si="2"/>
        <v>Dry</v>
      </c>
    </row>
    <row r="146" spans="1:7" x14ac:dyDescent="0.55000000000000004">
      <c r="A146" s="28" t="s">
        <v>84</v>
      </c>
      <c r="B146" t="s">
        <v>35</v>
      </c>
      <c r="C146" s="13">
        <v>44039</v>
      </c>
      <c r="D146">
        <v>50</v>
      </c>
      <c r="F146">
        <v>0</v>
      </c>
      <c r="G146" t="str">
        <f t="shared" si="2"/>
        <v>Dry</v>
      </c>
    </row>
    <row r="147" spans="1:7" x14ac:dyDescent="0.55000000000000004">
      <c r="A147" s="28" t="s">
        <v>36</v>
      </c>
      <c r="B147" t="s">
        <v>35</v>
      </c>
      <c r="C147" s="13">
        <v>44039</v>
      </c>
      <c r="D147">
        <v>290</v>
      </c>
      <c r="F147">
        <v>0</v>
      </c>
      <c r="G147" t="str">
        <f t="shared" si="2"/>
        <v>Dry</v>
      </c>
    </row>
    <row r="148" spans="1:7" x14ac:dyDescent="0.55000000000000004">
      <c r="A148" s="28" t="s">
        <v>18</v>
      </c>
      <c r="B148" t="s">
        <v>20</v>
      </c>
      <c r="C148" s="13">
        <v>44046</v>
      </c>
      <c r="D148">
        <v>2640</v>
      </c>
      <c r="F148">
        <v>0.32</v>
      </c>
      <c r="G148" t="str">
        <f t="shared" si="2"/>
        <v>Wet</v>
      </c>
    </row>
    <row r="149" spans="1:7" x14ac:dyDescent="0.55000000000000004">
      <c r="A149" s="28" t="s">
        <v>82</v>
      </c>
      <c r="B149" t="s">
        <v>20</v>
      </c>
      <c r="C149" s="13">
        <v>44046</v>
      </c>
      <c r="D149">
        <v>340</v>
      </c>
      <c r="F149">
        <v>0.32</v>
      </c>
      <c r="G149" t="str">
        <f t="shared" si="2"/>
        <v>Wet</v>
      </c>
    </row>
    <row r="150" spans="1:7" x14ac:dyDescent="0.55000000000000004">
      <c r="A150" s="28" t="s">
        <v>25</v>
      </c>
      <c r="B150" t="s">
        <v>27</v>
      </c>
      <c r="C150" s="13">
        <v>44046</v>
      </c>
      <c r="D150">
        <v>220</v>
      </c>
      <c r="F150">
        <v>0.32</v>
      </c>
      <c r="G150" t="str">
        <f t="shared" si="2"/>
        <v>Wet</v>
      </c>
    </row>
    <row r="151" spans="1:7" x14ac:dyDescent="0.55000000000000004">
      <c r="A151" s="28" t="s">
        <v>83</v>
      </c>
      <c r="B151" t="s">
        <v>27</v>
      </c>
      <c r="C151" s="13">
        <v>44046</v>
      </c>
      <c r="D151">
        <v>10</v>
      </c>
      <c r="F151">
        <v>0.32</v>
      </c>
      <c r="G151" t="str">
        <f t="shared" si="2"/>
        <v>Wet</v>
      </c>
    </row>
    <row r="152" spans="1:7" x14ac:dyDescent="0.55000000000000004">
      <c r="A152" s="28" t="s">
        <v>30</v>
      </c>
      <c r="B152" t="s">
        <v>32</v>
      </c>
      <c r="C152" s="13">
        <v>44046</v>
      </c>
      <c r="D152">
        <v>270</v>
      </c>
      <c r="F152">
        <v>0.45</v>
      </c>
      <c r="G152" t="str">
        <f t="shared" si="2"/>
        <v>Wet</v>
      </c>
    </row>
    <row r="153" spans="1:7" x14ac:dyDescent="0.55000000000000004">
      <c r="A153" s="28" t="s">
        <v>84</v>
      </c>
      <c r="B153" t="s">
        <v>35</v>
      </c>
      <c r="C153" s="13">
        <v>44046</v>
      </c>
      <c r="D153">
        <v>200</v>
      </c>
      <c r="F153">
        <v>0.32</v>
      </c>
      <c r="G153" t="str">
        <f t="shared" si="2"/>
        <v>Wet</v>
      </c>
    </row>
    <row r="154" spans="1:7" x14ac:dyDescent="0.55000000000000004">
      <c r="A154" s="28" t="s">
        <v>36</v>
      </c>
      <c r="B154" t="s">
        <v>35</v>
      </c>
      <c r="C154" s="13">
        <v>44046</v>
      </c>
      <c r="D154">
        <v>1300</v>
      </c>
      <c r="F154">
        <v>0.32</v>
      </c>
      <c r="G154" t="str">
        <f t="shared" si="2"/>
        <v>Wet</v>
      </c>
    </row>
    <row r="155" spans="1:7" x14ac:dyDescent="0.55000000000000004">
      <c r="A155" s="28" t="s">
        <v>18</v>
      </c>
      <c r="B155" t="s">
        <v>20</v>
      </c>
      <c r="C155" s="13">
        <v>44053</v>
      </c>
      <c r="D155">
        <v>340</v>
      </c>
      <c r="F155">
        <v>0</v>
      </c>
      <c r="G155" t="str">
        <f t="shared" si="2"/>
        <v>Dry</v>
      </c>
    </row>
    <row r="156" spans="1:7" x14ac:dyDescent="0.55000000000000004">
      <c r="A156" s="28" t="s">
        <v>82</v>
      </c>
      <c r="B156" t="s">
        <v>20</v>
      </c>
      <c r="C156" s="13">
        <v>44053</v>
      </c>
      <c r="D156">
        <v>150</v>
      </c>
      <c r="F156">
        <v>0</v>
      </c>
      <c r="G156" t="str">
        <f t="shared" si="2"/>
        <v>Dry</v>
      </c>
    </row>
    <row r="157" spans="1:7" x14ac:dyDescent="0.55000000000000004">
      <c r="A157" s="28" t="s">
        <v>25</v>
      </c>
      <c r="B157" t="s">
        <v>27</v>
      </c>
      <c r="C157" s="13">
        <v>44053</v>
      </c>
      <c r="D157">
        <v>200</v>
      </c>
      <c r="F157">
        <v>0</v>
      </c>
      <c r="G157" t="str">
        <f t="shared" si="2"/>
        <v>Dry</v>
      </c>
    </row>
    <row r="158" spans="1:7" x14ac:dyDescent="0.55000000000000004">
      <c r="A158" s="28" t="s">
        <v>83</v>
      </c>
      <c r="B158" t="s">
        <v>27</v>
      </c>
      <c r="C158" s="13">
        <v>44053</v>
      </c>
      <c r="D158">
        <v>10</v>
      </c>
      <c r="F158">
        <v>0</v>
      </c>
      <c r="G158" t="str">
        <f t="shared" si="2"/>
        <v>Dry</v>
      </c>
    </row>
    <row r="159" spans="1:7" x14ac:dyDescent="0.55000000000000004">
      <c r="A159" s="28" t="s">
        <v>30</v>
      </c>
      <c r="B159" t="s">
        <v>32</v>
      </c>
      <c r="C159" s="13">
        <v>44053</v>
      </c>
      <c r="D159">
        <v>290</v>
      </c>
      <c r="F159">
        <v>0</v>
      </c>
      <c r="G159" t="str">
        <f t="shared" si="2"/>
        <v>Dry</v>
      </c>
    </row>
    <row r="160" spans="1:7" x14ac:dyDescent="0.55000000000000004">
      <c r="A160" s="28" t="s">
        <v>84</v>
      </c>
      <c r="B160" t="s">
        <v>35</v>
      </c>
      <c r="C160" s="13">
        <v>44053</v>
      </c>
      <c r="D160">
        <v>90</v>
      </c>
      <c r="F160">
        <v>0</v>
      </c>
      <c r="G160" t="str">
        <f t="shared" si="2"/>
        <v>Dry</v>
      </c>
    </row>
    <row r="161" spans="1:7" x14ac:dyDescent="0.55000000000000004">
      <c r="A161" s="28" t="s">
        <v>36</v>
      </c>
      <c r="B161" t="s">
        <v>35</v>
      </c>
      <c r="C161" s="13">
        <v>44053</v>
      </c>
      <c r="D161">
        <v>820</v>
      </c>
      <c r="F161">
        <v>0</v>
      </c>
      <c r="G161" t="str">
        <f t="shared" si="2"/>
        <v>Dry</v>
      </c>
    </row>
    <row r="162" spans="1:7" x14ac:dyDescent="0.55000000000000004">
      <c r="A162" s="28" t="s">
        <v>18</v>
      </c>
      <c r="B162" t="s">
        <v>20</v>
      </c>
      <c r="C162" s="13">
        <v>44060</v>
      </c>
      <c r="D162">
        <v>250</v>
      </c>
      <c r="F162">
        <v>0.13</v>
      </c>
      <c r="G162" t="str">
        <f t="shared" si="2"/>
        <v>Wet</v>
      </c>
    </row>
    <row r="163" spans="1:7" x14ac:dyDescent="0.55000000000000004">
      <c r="A163" s="28" t="s">
        <v>82</v>
      </c>
      <c r="B163" t="s">
        <v>20</v>
      </c>
      <c r="C163" s="13">
        <v>44060</v>
      </c>
      <c r="D163">
        <v>220</v>
      </c>
      <c r="F163">
        <v>0.13</v>
      </c>
      <c r="G163" t="str">
        <f t="shared" si="2"/>
        <v>Wet</v>
      </c>
    </row>
    <row r="164" spans="1:7" x14ac:dyDescent="0.55000000000000004">
      <c r="A164" s="28" t="s">
        <v>25</v>
      </c>
      <c r="B164" t="s">
        <v>27</v>
      </c>
      <c r="C164" s="13">
        <v>44060</v>
      </c>
      <c r="D164">
        <v>260</v>
      </c>
      <c r="F164">
        <v>0.13</v>
      </c>
      <c r="G164" t="str">
        <f t="shared" si="2"/>
        <v>Wet</v>
      </c>
    </row>
    <row r="165" spans="1:7" x14ac:dyDescent="0.55000000000000004">
      <c r="A165" s="28" t="s">
        <v>83</v>
      </c>
      <c r="B165" t="s">
        <v>27</v>
      </c>
      <c r="C165" s="13">
        <v>44060</v>
      </c>
      <c r="D165">
        <v>10</v>
      </c>
      <c r="F165">
        <v>0.13</v>
      </c>
      <c r="G165" t="str">
        <f t="shared" si="2"/>
        <v>Wet</v>
      </c>
    </row>
    <row r="166" spans="1:7" x14ac:dyDescent="0.55000000000000004">
      <c r="A166" s="28" t="s">
        <v>30</v>
      </c>
      <c r="B166" t="s">
        <v>32</v>
      </c>
      <c r="C166" s="13">
        <v>44060</v>
      </c>
      <c r="D166">
        <v>320</v>
      </c>
      <c r="F166">
        <v>0.1</v>
      </c>
      <c r="G166" t="str">
        <f t="shared" si="2"/>
        <v>Wet</v>
      </c>
    </row>
    <row r="167" spans="1:7" x14ac:dyDescent="0.55000000000000004">
      <c r="A167" s="28" t="s">
        <v>84</v>
      </c>
      <c r="B167" t="s">
        <v>35</v>
      </c>
      <c r="C167" s="13">
        <v>44060</v>
      </c>
      <c r="D167">
        <v>220</v>
      </c>
      <c r="F167">
        <v>0.13</v>
      </c>
      <c r="G167" t="str">
        <f t="shared" si="2"/>
        <v>Wet</v>
      </c>
    </row>
    <row r="168" spans="1:7" x14ac:dyDescent="0.55000000000000004">
      <c r="A168" s="28" t="s">
        <v>36</v>
      </c>
      <c r="B168" t="s">
        <v>35</v>
      </c>
      <c r="C168" s="13">
        <v>44060</v>
      </c>
      <c r="D168">
        <v>540</v>
      </c>
      <c r="F168">
        <v>0.13</v>
      </c>
      <c r="G168" t="str">
        <f t="shared" si="2"/>
        <v>Wet</v>
      </c>
    </row>
    <row r="169" spans="1:7" x14ac:dyDescent="0.55000000000000004">
      <c r="A169" s="28" t="s">
        <v>18</v>
      </c>
      <c r="B169" t="s">
        <v>20</v>
      </c>
      <c r="C169" s="13">
        <v>44067</v>
      </c>
      <c r="D169">
        <v>270</v>
      </c>
      <c r="F169">
        <v>0.85</v>
      </c>
      <c r="G169" t="str">
        <f t="shared" si="2"/>
        <v>Wet</v>
      </c>
    </row>
    <row r="170" spans="1:7" x14ac:dyDescent="0.55000000000000004">
      <c r="A170" s="28" t="s">
        <v>82</v>
      </c>
      <c r="B170" t="s">
        <v>20</v>
      </c>
      <c r="C170" s="13">
        <v>44067</v>
      </c>
      <c r="D170">
        <v>510</v>
      </c>
      <c r="F170">
        <v>0.85</v>
      </c>
      <c r="G170" t="str">
        <f t="shared" si="2"/>
        <v>Wet</v>
      </c>
    </row>
    <row r="171" spans="1:7" x14ac:dyDescent="0.55000000000000004">
      <c r="A171" s="28" t="s">
        <v>25</v>
      </c>
      <c r="B171" t="s">
        <v>27</v>
      </c>
      <c r="C171" s="13">
        <v>44067</v>
      </c>
      <c r="D171">
        <v>130</v>
      </c>
      <c r="F171">
        <v>0.85</v>
      </c>
      <c r="G171" t="str">
        <f t="shared" si="2"/>
        <v>Wet</v>
      </c>
    </row>
    <row r="172" spans="1:7" x14ac:dyDescent="0.55000000000000004">
      <c r="A172" s="28" t="s">
        <v>83</v>
      </c>
      <c r="B172" t="s">
        <v>27</v>
      </c>
      <c r="C172" s="13">
        <v>44067</v>
      </c>
      <c r="D172">
        <v>10</v>
      </c>
      <c r="F172">
        <v>0.85</v>
      </c>
      <c r="G172" t="str">
        <f t="shared" si="2"/>
        <v>Wet</v>
      </c>
    </row>
    <row r="173" spans="1:7" x14ac:dyDescent="0.55000000000000004">
      <c r="A173" s="28" t="s">
        <v>30</v>
      </c>
      <c r="B173" t="s">
        <v>32</v>
      </c>
      <c r="C173" s="13">
        <v>44067</v>
      </c>
      <c r="D173">
        <v>270</v>
      </c>
      <c r="F173">
        <v>0.27</v>
      </c>
      <c r="G173" t="str">
        <f t="shared" si="2"/>
        <v>Wet</v>
      </c>
    </row>
    <row r="174" spans="1:7" x14ac:dyDescent="0.55000000000000004">
      <c r="A174" s="28" t="s">
        <v>84</v>
      </c>
      <c r="B174" t="s">
        <v>35</v>
      </c>
      <c r="C174" s="13">
        <v>44067</v>
      </c>
      <c r="D174">
        <v>960</v>
      </c>
      <c r="F174">
        <v>0.85</v>
      </c>
      <c r="G174" t="str">
        <f t="shared" si="2"/>
        <v>Wet</v>
      </c>
    </row>
    <row r="175" spans="1:7" x14ac:dyDescent="0.55000000000000004">
      <c r="A175" s="28" t="s">
        <v>36</v>
      </c>
      <c r="B175" t="s">
        <v>35</v>
      </c>
      <c r="C175" s="13">
        <v>44067</v>
      </c>
      <c r="D175">
        <v>800</v>
      </c>
      <c r="F175">
        <v>0.85</v>
      </c>
      <c r="G175" t="str">
        <f t="shared" si="2"/>
        <v>Wet</v>
      </c>
    </row>
    <row r="176" spans="1:7" x14ac:dyDescent="0.55000000000000004">
      <c r="A176" s="28" t="s">
        <v>18</v>
      </c>
      <c r="B176" t="s">
        <v>20</v>
      </c>
      <c r="C176" s="13">
        <v>44074</v>
      </c>
      <c r="D176">
        <v>190</v>
      </c>
      <c r="F176">
        <v>0.32</v>
      </c>
      <c r="G176" t="str">
        <f t="shared" si="2"/>
        <v>Wet</v>
      </c>
    </row>
    <row r="177" spans="1:7" x14ac:dyDescent="0.55000000000000004">
      <c r="A177" s="28" t="s">
        <v>82</v>
      </c>
      <c r="B177" t="s">
        <v>20</v>
      </c>
      <c r="C177" s="13">
        <v>44074</v>
      </c>
      <c r="D177">
        <v>140</v>
      </c>
      <c r="F177">
        <v>0.32</v>
      </c>
      <c r="G177" t="str">
        <f t="shared" si="2"/>
        <v>Wet</v>
      </c>
    </row>
    <row r="178" spans="1:7" x14ac:dyDescent="0.55000000000000004">
      <c r="A178" s="28" t="s">
        <v>25</v>
      </c>
      <c r="B178" t="s">
        <v>27</v>
      </c>
      <c r="C178" s="13">
        <v>44074</v>
      </c>
      <c r="D178">
        <v>130</v>
      </c>
      <c r="F178">
        <v>0.32</v>
      </c>
      <c r="G178" t="str">
        <f t="shared" si="2"/>
        <v>Wet</v>
      </c>
    </row>
    <row r="179" spans="1:7" x14ac:dyDescent="0.55000000000000004">
      <c r="A179" s="28" t="s">
        <v>83</v>
      </c>
      <c r="B179" t="s">
        <v>27</v>
      </c>
      <c r="C179" s="13">
        <v>44074</v>
      </c>
      <c r="D179">
        <v>10</v>
      </c>
      <c r="F179">
        <v>0.32</v>
      </c>
      <c r="G179" t="str">
        <f t="shared" si="2"/>
        <v>Wet</v>
      </c>
    </row>
    <row r="180" spans="1:7" x14ac:dyDescent="0.55000000000000004">
      <c r="A180" s="28" t="s">
        <v>30</v>
      </c>
      <c r="B180" t="s">
        <v>32</v>
      </c>
      <c r="C180" s="13">
        <v>44074</v>
      </c>
      <c r="D180">
        <v>570</v>
      </c>
      <c r="F180">
        <v>0.33</v>
      </c>
      <c r="G180" t="str">
        <f t="shared" si="2"/>
        <v>Wet</v>
      </c>
    </row>
    <row r="181" spans="1:7" x14ac:dyDescent="0.55000000000000004">
      <c r="A181" s="28" t="s">
        <v>84</v>
      </c>
      <c r="B181" t="s">
        <v>35</v>
      </c>
      <c r="C181" s="13">
        <v>44074</v>
      </c>
      <c r="D181">
        <v>80</v>
      </c>
      <c r="F181">
        <v>0.32</v>
      </c>
      <c r="G181" t="str">
        <f t="shared" si="2"/>
        <v>Wet</v>
      </c>
    </row>
    <row r="182" spans="1:7" x14ac:dyDescent="0.55000000000000004">
      <c r="A182" s="28" t="s">
        <v>36</v>
      </c>
      <c r="B182" t="s">
        <v>35</v>
      </c>
      <c r="C182" s="13">
        <v>44074</v>
      </c>
      <c r="D182">
        <v>330</v>
      </c>
      <c r="F182">
        <v>0.32</v>
      </c>
      <c r="G182" t="str">
        <f t="shared" si="2"/>
        <v>Wet</v>
      </c>
    </row>
    <row r="183" spans="1:7" x14ac:dyDescent="0.55000000000000004">
      <c r="A183" s="28" t="s">
        <v>18</v>
      </c>
      <c r="B183" t="s">
        <v>20</v>
      </c>
      <c r="C183" s="13">
        <v>44082</v>
      </c>
      <c r="D183">
        <v>280</v>
      </c>
      <c r="F183">
        <v>0</v>
      </c>
      <c r="G183" t="str">
        <f t="shared" si="2"/>
        <v>Dry</v>
      </c>
    </row>
    <row r="184" spans="1:7" x14ac:dyDescent="0.55000000000000004">
      <c r="A184" s="28" t="s">
        <v>82</v>
      </c>
      <c r="B184" t="s">
        <v>20</v>
      </c>
      <c r="C184" s="13">
        <v>44082</v>
      </c>
      <c r="D184">
        <v>140</v>
      </c>
      <c r="F184">
        <v>0</v>
      </c>
      <c r="G184" t="str">
        <f t="shared" si="2"/>
        <v>Dry</v>
      </c>
    </row>
    <row r="185" spans="1:7" x14ac:dyDescent="0.55000000000000004">
      <c r="A185" s="28" t="s">
        <v>25</v>
      </c>
      <c r="B185" t="s">
        <v>27</v>
      </c>
      <c r="C185" s="13">
        <v>44082</v>
      </c>
      <c r="D185">
        <v>110</v>
      </c>
      <c r="F185">
        <v>0</v>
      </c>
      <c r="G185" t="str">
        <f t="shared" si="2"/>
        <v>Dry</v>
      </c>
    </row>
    <row r="186" spans="1:7" x14ac:dyDescent="0.55000000000000004">
      <c r="A186" s="28" t="s">
        <v>83</v>
      </c>
      <c r="B186" t="s">
        <v>27</v>
      </c>
      <c r="C186" s="13">
        <v>44082</v>
      </c>
      <c r="D186">
        <v>10</v>
      </c>
      <c r="F186">
        <v>0</v>
      </c>
      <c r="G186" t="str">
        <f t="shared" si="2"/>
        <v>Dry</v>
      </c>
    </row>
    <row r="187" spans="1:7" x14ac:dyDescent="0.55000000000000004">
      <c r="A187" s="28" t="s">
        <v>30</v>
      </c>
      <c r="B187" t="s">
        <v>32</v>
      </c>
      <c r="C187" s="13">
        <v>44082</v>
      </c>
      <c r="D187">
        <v>250</v>
      </c>
      <c r="F187">
        <v>0</v>
      </c>
      <c r="G187" t="str">
        <f t="shared" si="2"/>
        <v>Dry</v>
      </c>
    </row>
    <row r="188" spans="1:7" x14ac:dyDescent="0.55000000000000004">
      <c r="A188" s="28" t="s">
        <v>84</v>
      </c>
      <c r="B188" t="s">
        <v>35</v>
      </c>
      <c r="C188" s="13">
        <v>44082</v>
      </c>
      <c r="D188">
        <v>60</v>
      </c>
      <c r="F188">
        <v>0</v>
      </c>
      <c r="G188" t="str">
        <f t="shared" si="2"/>
        <v>Dry</v>
      </c>
    </row>
    <row r="189" spans="1:7" x14ac:dyDescent="0.55000000000000004">
      <c r="A189" s="28" t="s">
        <v>36</v>
      </c>
      <c r="B189" t="s">
        <v>35</v>
      </c>
      <c r="C189" s="13">
        <v>44082</v>
      </c>
      <c r="D189">
        <v>170</v>
      </c>
      <c r="F189">
        <v>0</v>
      </c>
      <c r="G189" t="str">
        <f t="shared" si="2"/>
        <v>Dry</v>
      </c>
    </row>
    <row r="190" spans="1:7" x14ac:dyDescent="0.55000000000000004">
      <c r="A190" s="28" t="s">
        <v>18</v>
      </c>
      <c r="B190" t="s">
        <v>20</v>
      </c>
      <c r="C190" s="13">
        <v>44088</v>
      </c>
      <c r="D190">
        <v>210</v>
      </c>
      <c r="F190">
        <v>0</v>
      </c>
      <c r="G190" t="str">
        <f t="shared" si="2"/>
        <v>Dry</v>
      </c>
    </row>
    <row r="191" spans="1:7" x14ac:dyDescent="0.55000000000000004">
      <c r="A191" s="28" t="s">
        <v>82</v>
      </c>
      <c r="B191" t="s">
        <v>20</v>
      </c>
      <c r="C191" s="13">
        <v>44088</v>
      </c>
      <c r="D191">
        <v>120</v>
      </c>
      <c r="F191">
        <v>0</v>
      </c>
      <c r="G191" t="str">
        <f t="shared" si="2"/>
        <v>Dry</v>
      </c>
    </row>
    <row r="192" spans="1:7" x14ac:dyDescent="0.55000000000000004">
      <c r="A192" s="28" t="s">
        <v>25</v>
      </c>
      <c r="B192" t="s">
        <v>27</v>
      </c>
      <c r="C192" s="13">
        <v>44088</v>
      </c>
      <c r="D192">
        <v>240</v>
      </c>
      <c r="F192">
        <v>0</v>
      </c>
      <c r="G192" t="str">
        <f t="shared" si="2"/>
        <v>Dry</v>
      </c>
    </row>
    <row r="193" spans="1:7" x14ac:dyDescent="0.55000000000000004">
      <c r="A193" s="28" t="s">
        <v>83</v>
      </c>
      <c r="B193" t="s">
        <v>27</v>
      </c>
      <c r="C193" s="13">
        <v>44088</v>
      </c>
      <c r="D193">
        <v>60</v>
      </c>
      <c r="F193">
        <v>0</v>
      </c>
      <c r="G193" t="str">
        <f t="shared" si="2"/>
        <v>Dry</v>
      </c>
    </row>
    <row r="194" spans="1:7" x14ac:dyDescent="0.55000000000000004">
      <c r="A194" s="28" t="s">
        <v>30</v>
      </c>
      <c r="B194" t="s">
        <v>32</v>
      </c>
      <c r="C194" s="13">
        <v>44088</v>
      </c>
      <c r="D194">
        <v>300</v>
      </c>
      <c r="F194">
        <v>0</v>
      </c>
      <c r="G194" t="str">
        <f t="shared" ref="G194:G257" si="3">IF(F194&gt;=0.1,"Wet","Dry")</f>
        <v>Dry</v>
      </c>
    </row>
    <row r="195" spans="1:7" x14ac:dyDescent="0.55000000000000004">
      <c r="A195" s="28" t="s">
        <v>84</v>
      </c>
      <c r="B195" t="s">
        <v>35</v>
      </c>
      <c r="C195" s="13">
        <v>44088</v>
      </c>
      <c r="D195">
        <v>140</v>
      </c>
      <c r="F195">
        <v>0</v>
      </c>
      <c r="G195" t="str">
        <f t="shared" si="3"/>
        <v>Dry</v>
      </c>
    </row>
    <row r="196" spans="1:7" x14ac:dyDescent="0.55000000000000004">
      <c r="A196" s="28" t="s">
        <v>36</v>
      </c>
      <c r="B196" t="s">
        <v>35</v>
      </c>
      <c r="C196" s="13">
        <v>44088</v>
      </c>
      <c r="D196">
        <v>200</v>
      </c>
      <c r="F196">
        <v>0</v>
      </c>
      <c r="G196" t="str">
        <f t="shared" si="3"/>
        <v>Dry</v>
      </c>
    </row>
    <row r="197" spans="1:7" x14ac:dyDescent="0.55000000000000004">
      <c r="A197" s="28" t="s">
        <v>18</v>
      </c>
      <c r="B197" t="s">
        <v>20</v>
      </c>
      <c r="C197" s="13">
        <v>44354</v>
      </c>
      <c r="D197">
        <v>360</v>
      </c>
      <c r="E197">
        <v>195</v>
      </c>
      <c r="F197">
        <v>0</v>
      </c>
      <c r="G197" t="str">
        <f t="shared" si="3"/>
        <v>Dry</v>
      </c>
    </row>
    <row r="198" spans="1:7" x14ac:dyDescent="0.55000000000000004">
      <c r="A198" s="28" t="s">
        <v>82</v>
      </c>
      <c r="B198" t="s">
        <v>20</v>
      </c>
      <c r="C198" s="13">
        <v>44354</v>
      </c>
      <c r="D198">
        <v>120</v>
      </c>
      <c r="E198">
        <v>195</v>
      </c>
      <c r="F198">
        <v>0</v>
      </c>
      <c r="G198" t="str">
        <f t="shared" si="3"/>
        <v>Dry</v>
      </c>
    </row>
    <row r="199" spans="1:7" x14ac:dyDescent="0.55000000000000004">
      <c r="A199" s="28" t="s">
        <v>25</v>
      </c>
      <c r="B199" t="s">
        <v>27</v>
      </c>
      <c r="C199" s="13">
        <v>44354</v>
      </c>
      <c r="D199">
        <v>190</v>
      </c>
      <c r="E199">
        <v>851</v>
      </c>
      <c r="F199">
        <v>0</v>
      </c>
      <c r="G199" t="str">
        <f t="shared" si="3"/>
        <v>Dry</v>
      </c>
    </row>
    <row r="200" spans="1:7" x14ac:dyDescent="0.55000000000000004">
      <c r="A200" s="28" t="s">
        <v>83</v>
      </c>
      <c r="B200" t="s">
        <v>27</v>
      </c>
      <c r="C200" s="13">
        <v>44354</v>
      </c>
      <c r="D200">
        <v>70</v>
      </c>
      <c r="E200">
        <v>851</v>
      </c>
      <c r="F200">
        <v>0</v>
      </c>
      <c r="G200" t="str">
        <f t="shared" si="3"/>
        <v>Dry</v>
      </c>
    </row>
    <row r="201" spans="1:7" x14ac:dyDescent="0.55000000000000004">
      <c r="A201" s="28" t="s">
        <v>30</v>
      </c>
      <c r="B201" t="s">
        <v>32</v>
      </c>
      <c r="C201" s="13">
        <v>44354</v>
      </c>
      <c r="D201">
        <v>530</v>
      </c>
      <c r="F201">
        <v>0</v>
      </c>
      <c r="G201" t="str">
        <f t="shared" si="3"/>
        <v>Dry</v>
      </c>
    </row>
    <row r="202" spans="1:7" x14ac:dyDescent="0.55000000000000004">
      <c r="A202" s="28" t="s">
        <v>84</v>
      </c>
      <c r="B202" t="s">
        <v>35</v>
      </c>
      <c r="C202" s="13">
        <v>44354</v>
      </c>
      <c r="D202">
        <v>5</v>
      </c>
      <c r="E202">
        <v>175</v>
      </c>
      <c r="F202">
        <v>0</v>
      </c>
      <c r="G202" t="str">
        <f t="shared" si="3"/>
        <v>Dry</v>
      </c>
    </row>
    <row r="203" spans="1:7" x14ac:dyDescent="0.55000000000000004">
      <c r="A203" s="28" t="s">
        <v>36</v>
      </c>
      <c r="B203" t="s">
        <v>35</v>
      </c>
      <c r="C203" s="13">
        <v>44354</v>
      </c>
      <c r="D203">
        <v>190</v>
      </c>
      <c r="E203">
        <v>175</v>
      </c>
      <c r="F203">
        <v>0</v>
      </c>
      <c r="G203" t="str">
        <f t="shared" si="3"/>
        <v>Dry</v>
      </c>
    </row>
    <row r="204" spans="1:7" x14ac:dyDescent="0.55000000000000004">
      <c r="A204" s="28" t="s">
        <v>18</v>
      </c>
      <c r="B204" t="s">
        <v>20</v>
      </c>
      <c r="C204" s="13">
        <v>44361</v>
      </c>
      <c r="D204">
        <v>220</v>
      </c>
      <c r="E204">
        <v>131</v>
      </c>
      <c r="F204">
        <v>0.01</v>
      </c>
      <c r="G204" t="str">
        <f t="shared" si="3"/>
        <v>Dry</v>
      </c>
    </row>
    <row r="205" spans="1:7" x14ac:dyDescent="0.55000000000000004">
      <c r="A205" s="28" t="s">
        <v>82</v>
      </c>
      <c r="B205" t="s">
        <v>20</v>
      </c>
      <c r="C205" s="13">
        <v>44361</v>
      </c>
      <c r="D205">
        <v>100</v>
      </c>
      <c r="E205">
        <v>131</v>
      </c>
      <c r="F205">
        <v>0.01</v>
      </c>
      <c r="G205" t="str">
        <f t="shared" si="3"/>
        <v>Dry</v>
      </c>
    </row>
    <row r="206" spans="1:7" x14ac:dyDescent="0.55000000000000004">
      <c r="A206" s="28" t="s">
        <v>25</v>
      </c>
      <c r="B206" t="s">
        <v>27</v>
      </c>
      <c r="C206" s="13">
        <v>44361</v>
      </c>
      <c r="D206">
        <v>60</v>
      </c>
      <c r="E206">
        <v>460</v>
      </c>
      <c r="F206">
        <v>0.01</v>
      </c>
      <c r="G206" t="str">
        <f t="shared" si="3"/>
        <v>Dry</v>
      </c>
    </row>
    <row r="207" spans="1:7" x14ac:dyDescent="0.55000000000000004">
      <c r="A207" s="28" t="s">
        <v>83</v>
      </c>
      <c r="B207" t="s">
        <v>27</v>
      </c>
      <c r="C207" s="13">
        <v>44361</v>
      </c>
      <c r="D207">
        <v>50</v>
      </c>
      <c r="E207">
        <v>460</v>
      </c>
      <c r="F207">
        <v>0.01</v>
      </c>
      <c r="G207" t="str">
        <f t="shared" si="3"/>
        <v>Dry</v>
      </c>
    </row>
    <row r="208" spans="1:7" x14ac:dyDescent="0.55000000000000004">
      <c r="A208" s="28" t="s">
        <v>84</v>
      </c>
      <c r="B208" t="s">
        <v>35</v>
      </c>
      <c r="C208" s="13">
        <v>44361</v>
      </c>
      <c r="D208">
        <v>60</v>
      </c>
      <c r="E208">
        <v>75</v>
      </c>
      <c r="F208">
        <v>0.01</v>
      </c>
      <c r="G208" t="str">
        <f t="shared" si="3"/>
        <v>Dry</v>
      </c>
    </row>
    <row r="209" spans="1:7" x14ac:dyDescent="0.55000000000000004">
      <c r="A209" s="28" t="s">
        <v>36</v>
      </c>
      <c r="B209" t="s">
        <v>35</v>
      </c>
      <c r="C209" s="13">
        <v>44361</v>
      </c>
      <c r="D209">
        <v>90</v>
      </c>
      <c r="E209">
        <v>75</v>
      </c>
      <c r="F209">
        <v>0.01</v>
      </c>
      <c r="G209" t="str">
        <f t="shared" si="3"/>
        <v>Dry</v>
      </c>
    </row>
    <row r="210" spans="1:7" x14ac:dyDescent="0.55000000000000004">
      <c r="A210" s="28" t="s">
        <v>18</v>
      </c>
      <c r="B210" t="s">
        <v>20</v>
      </c>
      <c r="C210" s="13">
        <v>44368</v>
      </c>
      <c r="D210">
        <v>200</v>
      </c>
      <c r="E210">
        <v>88</v>
      </c>
      <c r="F210">
        <v>0</v>
      </c>
      <c r="G210" t="str">
        <f t="shared" si="3"/>
        <v>Dry</v>
      </c>
    </row>
    <row r="211" spans="1:7" x14ac:dyDescent="0.55000000000000004">
      <c r="A211" s="28" t="s">
        <v>82</v>
      </c>
      <c r="B211" t="s">
        <v>20</v>
      </c>
      <c r="C211" s="13">
        <v>44368</v>
      </c>
      <c r="D211">
        <v>50</v>
      </c>
      <c r="E211">
        <v>88</v>
      </c>
      <c r="F211">
        <v>0</v>
      </c>
      <c r="G211" t="str">
        <f t="shared" si="3"/>
        <v>Dry</v>
      </c>
    </row>
    <row r="212" spans="1:7" x14ac:dyDescent="0.55000000000000004">
      <c r="A212" s="28" t="s">
        <v>25</v>
      </c>
      <c r="B212" t="s">
        <v>27</v>
      </c>
      <c r="C212" s="13">
        <v>44368</v>
      </c>
      <c r="D212">
        <v>270</v>
      </c>
      <c r="E212">
        <v>381</v>
      </c>
      <c r="F212">
        <v>0</v>
      </c>
      <c r="G212" t="str">
        <f t="shared" si="3"/>
        <v>Dry</v>
      </c>
    </row>
    <row r="213" spans="1:7" x14ac:dyDescent="0.55000000000000004">
      <c r="A213" s="28" t="s">
        <v>83</v>
      </c>
      <c r="B213" t="s">
        <v>27</v>
      </c>
      <c r="C213" s="13">
        <v>44368</v>
      </c>
      <c r="D213">
        <v>25</v>
      </c>
      <c r="E213">
        <v>381</v>
      </c>
      <c r="F213">
        <v>0</v>
      </c>
      <c r="G213" t="str">
        <f t="shared" si="3"/>
        <v>Dry</v>
      </c>
    </row>
    <row r="214" spans="1:7" x14ac:dyDescent="0.55000000000000004">
      <c r="A214" s="28" t="s">
        <v>30</v>
      </c>
      <c r="B214" t="s">
        <v>32</v>
      </c>
      <c r="C214" s="13">
        <v>44368</v>
      </c>
      <c r="D214">
        <v>290</v>
      </c>
      <c r="F214">
        <v>0</v>
      </c>
      <c r="G214" t="str">
        <f t="shared" si="3"/>
        <v>Dry</v>
      </c>
    </row>
    <row r="215" spans="1:7" x14ac:dyDescent="0.55000000000000004">
      <c r="A215" s="28" t="s">
        <v>84</v>
      </c>
      <c r="B215" t="s">
        <v>35</v>
      </c>
      <c r="C215" s="13">
        <v>44368</v>
      </c>
      <c r="D215">
        <v>5</v>
      </c>
      <c r="E215">
        <v>76</v>
      </c>
      <c r="F215">
        <v>0</v>
      </c>
      <c r="G215" t="str">
        <f t="shared" si="3"/>
        <v>Dry</v>
      </c>
    </row>
    <row r="216" spans="1:7" x14ac:dyDescent="0.55000000000000004">
      <c r="A216" s="28" t="s">
        <v>36</v>
      </c>
      <c r="B216" t="s">
        <v>35</v>
      </c>
      <c r="C216" s="13">
        <v>44368</v>
      </c>
      <c r="D216">
        <v>130</v>
      </c>
      <c r="E216">
        <v>76</v>
      </c>
      <c r="F216">
        <v>0</v>
      </c>
      <c r="G216" t="str">
        <f t="shared" si="3"/>
        <v>Dry</v>
      </c>
    </row>
    <row r="217" spans="1:7" x14ac:dyDescent="0.55000000000000004">
      <c r="A217" s="28" t="s">
        <v>18</v>
      </c>
      <c r="B217" t="s">
        <v>20</v>
      </c>
      <c r="C217" s="13">
        <v>44375</v>
      </c>
      <c r="D217">
        <v>420</v>
      </c>
      <c r="E217">
        <v>68</v>
      </c>
      <c r="F217">
        <v>0</v>
      </c>
      <c r="G217" t="str">
        <f t="shared" si="3"/>
        <v>Dry</v>
      </c>
    </row>
    <row r="218" spans="1:7" x14ac:dyDescent="0.55000000000000004">
      <c r="A218" s="28" t="s">
        <v>82</v>
      </c>
      <c r="B218" t="s">
        <v>20</v>
      </c>
      <c r="C218" s="13">
        <v>44375</v>
      </c>
      <c r="D218">
        <v>90</v>
      </c>
      <c r="E218">
        <v>68</v>
      </c>
      <c r="F218">
        <v>0</v>
      </c>
      <c r="G218" t="str">
        <f t="shared" si="3"/>
        <v>Dry</v>
      </c>
    </row>
    <row r="219" spans="1:7" x14ac:dyDescent="0.55000000000000004">
      <c r="A219" s="28" t="s">
        <v>25</v>
      </c>
      <c r="B219" t="s">
        <v>27</v>
      </c>
      <c r="C219" s="13">
        <v>44375</v>
      </c>
      <c r="D219">
        <v>130</v>
      </c>
      <c r="E219">
        <v>270</v>
      </c>
      <c r="F219">
        <v>0</v>
      </c>
      <c r="G219" t="str">
        <f t="shared" si="3"/>
        <v>Dry</v>
      </c>
    </row>
    <row r="220" spans="1:7" x14ac:dyDescent="0.55000000000000004">
      <c r="A220" s="28" t="s">
        <v>83</v>
      </c>
      <c r="B220" t="s">
        <v>27</v>
      </c>
      <c r="C220" s="13">
        <v>44375</v>
      </c>
      <c r="D220">
        <v>50</v>
      </c>
      <c r="E220">
        <v>270</v>
      </c>
      <c r="F220">
        <v>0</v>
      </c>
      <c r="G220" t="str">
        <f t="shared" si="3"/>
        <v>Dry</v>
      </c>
    </row>
    <row r="221" spans="1:7" x14ac:dyDescent="0.55000000000000004">
      <c r="A221" s="28" t="s">
        <v>30</v>
      </c>
      <c r="B221" t="s">
        <v>32</v>
      </c>
      <c r="C221" s="13">
        <v>44375</v>
      </c>
      <c r="D221">
        <v>420</v>
      </c>
      <c r="F221">
        <v>0</v>
      </c>
      <c r="G221" t="str">
        <f t="shared" si="3"/>
        <v>Dry</v>
      </c>
    </row>
    <row r="222" spans="1:7" x14ac:dyDescent="0.55000000000000004">
      <c r="A222" s="28" t="s">
        <v>84</v>
      </c>
      <c r="B222" t="s">
        <v>35</v>
      </c>
      <c r="C222" s="13">
        <v>44375</v>
      </c>
      <c r="D222">
        <v>50</v>
      </c>
      <c r="E222">
        <v>41</v>
      </c>
      <c r="F222">
        <v>0</v>
      </c>
      <c r="G222" t="str">
        <f t="shared" si="3"/>
        <v>Dry</v>
      </c>
    </row>
    <row r="223" spans="1:7" x14ac:dyDescent="0.55000000000000004">
      <c r="A223" s="28" t="s">
        <v>36</v>
      </c>
      <c r="B223" t="s">
        <v>35</v>
      </c>
      <c r="C223" s="13">
        <v>44375</v>
      </c>
      <c r="D223">
        <v>240</v>
      </c>
      <c r="E223">
        <v>41</v>
      </c>
      <c r="F223">
        <v>0</v>
      </c>
      <c r="G223" t="str">
        <f t="shared" si="3"/>
        <v>Dry</v>
      </c>
    </row>
    <row r="224" spans="1:7" x14ac:dyDescent="0.55000000000000004">
      <c r="A224" s="28" t="s">
        <v>18</v>
      </c>
      <c r="B224" t="s">
        <v>20</v>
      </c>
      <c r="C224" s="13">
        <v>44383</v>
      </c>
      <c r="D224">
        <v>50</v>
      </c>
      <c r="E224">
        <v>448</v>
      </c>
      <c r="F224">
        <v>0.2</v>
      </c>
      <c r="G224" t="str">
        <f t="shared" si="3"/>
        <v>Wet</v>
      </c>
    </row>
    <row r="225" spans="1:7" x14ac:dyDescent="0.55000000000000004">
      <c r="A225" s="28" t="s">
        <v>82</v>
      </c>
      <c r="B225" t="s">
        <v>20</v>
      </c>
      <c r="C225" s="13">
        <v>44383</v>
      </c>
      <c r="D225">
        <v>140</v>
      </c>
      <c r="E225">
        <v>448</v>
      </c>
      <c r="F225">
        <v>0.2</v>
      </c>
      <c r="G225" t="str">
        <f t="shared" si="3"/>
        <v>Wet</v>
      </c>
    </row>
    <row r="226" spans="1:7" x14ac:dyDescent="0.55000000000000004">
      <c r="A226" s="28" t="s">
        <v>25</v>
      </c>
      <c r="B226" t="s">
        <v>27</v>
      </c>
      <c r="C226" s="13">
        <v>44383</v>
      </c>
      <c r="D226">
        <v>230</v>
      </c>
      <c r="E226">
        <v>1060</v>
      </c>
      <c r="F226">
        <v>0.2</v>
      </c>
      <c r="G226" t="str">
        <f t="shared" si="3"/>
        <v>Wet</v>
      </c>
    </row>
    <row r="227" spans="1:7" x14ac:dyDescent="0.55000000000000004">
      <c r="A227" s="28" t="s">
        <v>83</v>
      </c>
      <c r="B227" t="s">
        <v>27</v>
      </c>
      <c r="C227" s="13">
        <v>44383</v>
      </c>
      <c r="D227">
        <v>170</v>
      </c>
      <c r="E227">
        <v>1060</v>
      </c>
      <c r="F227">
        <v>0.2</v>
      </c>
      <c r="G227" t="str">
        <f t="shared" si="3"/>
        <v>Wet</v>
      </c>
    </row>
    <row r="228" spans="1:7" x14ac:dyDescent="0.55000000000000004">
      <c r="A228" s="28" t="s">
        <v>30</v>
      </c>
      <c r="B228" t="s">
        <v>32</v>
      </c>
      <c r="C228" s="13">
        <v>44383</v>
      </c>
      <c r="D228">
        <v>890</v>
      </c>
      <c r="F228">
        <v>0.2</v>
      </c>
      <c r="G228" t="str">
        <f t="shared" si="3"/>
        <v>Wet</v>
      </c>
    </row>
    <row r="229" spans="1:7" x14ac:dyDescent="0.55000000000000004">
      <c r="A229" s="28" t="s">
        <v>84</v>
      </c>
      <c r="B229" t="s">
        <v>35</v>
      </c>
      <c r="C229" s="13">
        <v>44383</v>
      </c>
      <c r="D229">
        <v>90</v>
      </c>
      <c r="E229">
        <v>320</v>
      </c>
      <c r="F229">
        <v>0.2</v>
      </c>
      <c r="G229" t="str">
        <f t="shared" si="3"/>
        <v>Wet</v>
      </c>
    </row>
    <row r="230" spans="1:7" x14ac:dyDescent="0.55000000000000004">
      <c r="A230" s="28" t="s">
        <v>36</v>
      </c>
      <c r="B230" t="s">
        <v>35</v>
      </c>
      <c r="C230" s="13">
        <v>44383</v>
      </c>
      <c r="D230">
        <v>260</v>
      </c>
      <c r="E230">
        <v>320</v>
      </c>
      <c r="F230">
        <v>0.2</v>
      </c>
      <c r="G230" t="str">
        <f t="shared" si="3"/>
        <v>Wet</v>
      </c>
    </row>
    <row r="231" spans="1:7" x14ac:dyDescent="0.55000000000000004">
      <c r="A231" s="28" t="s">
        <v>18</v>
      </c>
      <c r="B231" t="s">
        <v>20</v>
      </c>
      <c r="C231" s="13">
        <v>44389</v>
      </c>
      <c r="D231">
        <v>550</v>
      </c>
      <c r="E231">
        <v>920</v>
      </c>
      <c r="F231">
        <v>0.59000000000000008</v>
      </c>
      <c r="G231" t="str">
        <f t="shared" si="3"/>
        <v>Wet</v>
      </c>
    </row>
    <row r="232" spans="1:7" x14ac:dyDescent="0.55000000000000004">
      <c r="A232" s="28" t="s">
        <v>82</v>
      </c>
      <c r="B232" t="s">
        <v>20</v>
      </c>
      <c r="C232" s="13">
        <v>44389</v>
      </c>
      <c r="D232">
        <v>470</v>
      </c>
      <c r="E232">
        <v>920</v>
      </c>
      <c r="F232">
        <v>0.59000000000000008</v>
      </c>
      <c r="G232" t="str">
        <f t="shared" si="3"/>
        <v>Wet</v>
      </c>
    </row>
    <row r="233" spans="1:7" x14ac:dyDescent="0.55000000000000004">
      <c r="A233" s="28" t="s">
        <v>25</v>
      </c>
      <c r="B233" t="s">
        <v>27</v>
      </c>
      <c r="C233" s="13">
        <v>44389</v>
      </c>
      <c r="D233">
        <v>220</v>
      </c>
      <c r="E233">
        <v>1970</v>
      </c>
      <c r="F233">
        <v>0.59000000000000008</v>
      </c>
      <c r="G233" t="str">
        <f t="shared" si="3"/>
        <v>Wet</v>
      </c>
    </row>
    <row r="234" spans="1:7" x14ac:dyDescent="0.55000000000000004">
      <c r="A234" s="28" t="s">
        <v>83</v>
      </c>
      <c r="B234" t="s">
        <v>27</v>
      </c>
      <c r="C234" s="13">
        <v>44389</v>
      </c>
      <c r="D234">
        <v>50</v>
      </c>
      <c r="E234">
        <v>1970</v>
      </c>
      <c r="F234">
        <v>0.59000000000000008</v>
      </c>
      <c r="G234" t="str">
        <f t="shared" si="3"/>
        <v>Wet</v>
      </c>
    </row>
    <row r="235" spans="1:7" x14ac:dyDescent="0.55000000000000004">
      <c r="A235" s="28" t="s">
        <v>84</v>
      </c>
      <c r="B235" t="s">
        <v>35</v>
      </c>
      <c r="C235" s="13">
        <v>44389</v>
      </c>
      <c r="D235">
        <v>80</v>
      </c>
      <c r="E235">
        <v>819</v>
      </c>
      <c r="F235">
        <v>0.59000000000000008</v>
      </c>
      <c r="G235" t="str">
        <f t="shared" si="3"/>
        <v>Wet</v>
      </c>
    </row>
    <row r="236" spans="1:7" x14ac:dyDescent="0.55000000000000004">
      <c r="A236" s="28" t="s">
        <v>36</v>
      </c>
      <c r="B236" t="s">
        <v>35</v>
      </c>
      <c r="C236" s="13">
        <v>44389</v>
      </c>
      <c r="D236">
        <v>220</v>
      </c>
      <c r="E236">
        <v>819</v>
      </c>
      <c r="F236">
        <v>0.59000000000000008</v>
      </c>
      <c r="G236" t="str">
        <f t="shared" si="3"/>
        <v>Wet</v>
      </c>
    </row>
    <row r="237" spans="1:7" x14ac:dyDescent="0.55000000000000004">
      <c r="A237" s="28" t="s">
        <v>18</v>
      </c>
      <c r="B237" t="s">
        <v>20</v>
      </c>
      <c r="C237" s="13">
        <v>44396</v>
      </c>
      <c r="D237">
        <v>5</v>
      </c>
      <c r="E237">
        <v>614</v>
      </c>
      <c r="F237">
        <v>1.07</v>
      </c>
      <c r="G237" t="str">
        <f t="shared" si="3"/>
        <v>Wet</v>
      </c>
    </row>
    <row r="238" spans="1:7" x14ac:dyDescent="0.55000000000000004">
      <c r="A238" s="28" t="s">
        <v>82</v>
      </c>
      <c r="B238" t="s">
        <v>20</v>
      </c>
      <c r="C238" s="13">
        <v>44396</v>
      </c>
      <c r="D238">
        <v>5</v>
      </c>
      <c r="E238">
        <v>614</v>
      </c>
      <c r="F238">
        <v>1.07</v>
      </c>
      <c r="G238" t="str">
        <f t="shared" si="3"/>
        <v>Wet</v>
      </c>
    </row>
    <row r="239" spans="1:7" x14ac:dyDescent="0.55000000000000004">
      <c r="A239" s="28" t="s">
        <v>25</v>
      </c>
      <c r="B239" t="s">
        <v>27</v>
      </c>
      <c r="C239" s="13">
        <v>44396</v>
      </c>
      <c r="D239">
        <v>10</v>
      </c>
      <c r="E239">
        <v>2000</v>
      </c>
      <c r="F239">
        <v>1.07</v>
      </c>
      <c r="G239" t="str">
        <f t="shared" si="3"/>
        <v>Wet</v>
      </c>
    </row>
    <row r="240" spans="1:7" x14ac:dyDescent="0.55000000000000004">
      <c r="A240" s="28" t="s">
        <v>83</v>
      </c>
      <c r="B240" t="s">
        <v>27</v>
      </c>
      <c r="C240" s="13">
        <v>44396</v>
      </c>
      <c r="D240">
        <v>5</v>
      </c>
      <c r="E240">
        <v>2000</v>
      </c>
      <c r="F240">
        <v>1.07</v>
      </c>
      <c r="G240" t="str">
        <f t="shared" si="3"/>
        <v>Wet</v>
      </c>
    </row>
    <row r="241" spans="1:7" x14ac:dyDescent="0.55000000000000004">
      <c r="A241" s="28" t="s">
        <v>30</v>
      </c>
      <c r="B241" t="s">
        <v>32</v>
      </c>
      <c r="C241" s="13">
        <v>44396</v>
      </c>
      <c r="D241">
        <v>10</v>
      </c>
      <c r="F241">
        <v>1.07</v>
      </c>
      <c r="G241" t="str">
        <f t="shared" si="3"/>
        <v>Wet</v>
      </c>
    </row>
    <row r="242" spans="1:7" x14ac:dyDescent="0.55000000000000004">
      <c r="A242" s="28" t="s">
        <v>84</v>
      </c>
      <c r="B242" t="s">
        <v>35</v>
      </c>
      <c r="C242" s="13">
        <v>44396</v>
      </c>
      <c r="D242">
        <v>20</v>
      </c>
      <c r="E242">
        <v>449</v>
      </c>
      <c r="F242">
        <v>1.07</v>
      </c>
      <c r="G242" t="str">
        <f t="shared" si="3"/>
        <v>Wet</v>
      </c>
    </row>
    <row r="243" spans="1:7" x14ac:dyDescent="0.55000000000000004">
      <c r="A243" s="28" t="s">
        <v>36</v>
      </c>
      <c r="B243" t="s">
        <v>35</v>
      </c>
      <c r="C243" s="13">
        <v>44396</v>
      </c>
      <c r="D243">
        <v>20</v>
      </c>
      <c r="E243">
        <v>449</v>
      </c>
      <c r="F243">
        <v>1.07</v>
      </c>
      <c r="G243" t="str">
        <f t="shared" si="3"/>
        <v>Wet</v>
      </c>
    </row>
    <row r="244" spans="1:7" x14ac:dyDescent="0.55000000000000004">
      <c r="A244" s="28" t="s">
        <v>18</v>
      </c>
      <c r="B244" t="s">
        <v>20</v>
      </c>
      <c r="C244" s="13">
        <v>44403</v>
      </c>
      <c r="D244">
        <v>136</v>
      </c>
      <c r="E244">
        <v>238</v>
      </c>
      <c r="F244">
        <v>0.13</v>
      </c>
      <c r="G244" t="str">
        <f t="shared" si="3"/>
        <v>Wet</v>
      </c>
    </row>
    <row r="245" spans="1:7" x14ac:dyDescent="0.55000000000000004">
      <c r="A245" s="28" t="s">
        <v>82</v>
      </c>
      <c r="B245" t="s">
        <v>20</v>
      </c>
      <c r="C245" s="13">
        <v>44403</v>
      </c>
      <c r="D245">
        <v>136</v>
      </c>
      <c r="E245">
        <v>238</v>
      </c>
      <c r="F245">
        <v>0.13</v>
      </c>
      <c r="G245" t="str">
        <f t="shared" si="3"/>
        <v>Wet</v>
      </c>
    </row>
    <row r="246" spans="1:7" x14ac:dyDescent="0.55000000000000004">
      <c r="A246" s="28" t="s">
        <v>25</v>
      </c>
      <c r="B246" t="s">
        <v>27</v>
      </c>
      <c r="C246" s="13">
        <v>44403</v>
      </c>
      <c r="D246">
        <v>124</v>
      </c>
      <c r="E246">
        <v>1320</v>
      </c>
      <c r="F246">
        <v>0.13</v>
      </c>
      <c r="G246" t="str">
        <f t="shared" si="3"/>
        <v>Wet</v>
      </c>
    </row>
    <row r="247" spans="1:7" x14ac:dyDescent="0.55000000000000004">
      <c r="A247" s="28" t="s">
        <v>83</v>
      </c>
      <c r="B247" t="s">
        <v>27</v>
      </c>
      <c r="C247" s="13">
        <v>44403</v>
      </c>
      <c r="D247">
        <v>16</v>
      </c>
      <c r="E247">
        <v>1320</v>
      </c>
      <c r="F247">
        <v>0.13</v>
      </c>
      <c r="G247" t="str">
        <f t="shared" si="3"/>
        <v>Wet</v>
      </c>
    </row>
    <row r="248" spans="1:7" x14ac:dyDescent="0.55000000000000004">
      <c r="A248" s="28" t="s">
        <v>84</v>
      </c>
      <c r="B248" t="s">
        <v>35</v>
      </c>
      <c r="C248" s="13">
        <v>44403</v>
      </c>
      <c r="D248">
        <v>24</v>
      </c>
      <c r="E248">
        <v>180</v>
      </c>
      <c r="F248">
        <v>0.13</v>
      </c>
      <c r="G248" t="str">
        <f t="shared" si="3"/>
        <v>Wet</v>
      </c>
    </row>
    <row r="249" spans="1:7" x14ac:dyDescent="0.55000000000000004">
      <c r="A249" s="28" t="s">
        <v>36</v>
      </c>
      <c r="B249" t="s">
        <v>35</v>
      </c>
      <c r="C249" s="13">
        <v>44403</v>
      </c>
      <c r="D249">
        <v>140</v>
      </c>
      <c r="E249">
        <v>180</v>
      </c>
      <c r="F249">
        <v>0.13</v>
      </c>
      <c r="G249" t="str">
        <f t="shared" si="3"/>
        <v>Wet</v>
      </c>
    </row>
    <row r="250" spans="1:7" x14ac:dyDescent="0.55000000000000004">
      <c r="A250" s="28" t="s">
        <v>18</v>
      </c>
      <c r="B250" t="s">
        <v>20</v>
      </c>
      <c r="C250" s="13">
        <v>44410</v>
      </c>
      <c r="D250">
        <v>116</v>
      </c>
      <c r="E250">
        <v>173</v>
      </c>
      <c r="F250">
        <v>0.01</v>
      </c>
      <c r="G250" t="str">
        <f t="shared" si="3"/>
        <v>Dry</v>
      </c>
    </row>
    <row r="251" spans="1:7" x14ac:dyDescent="0.55000000000000004">
      <c r="A251" s="28" t="s">
        <v>82</v>
      </c>
      <c r="B251" t="s">
        <v>20</v>
      </c>
      <c r="C251" s="13">
        <v>44410</v>
      </c>
      <c r="D251">
        <v>216</v>
      </c>
      <c r="E251">
        <v>173</v>
      </c>
      <c r="F251">
        <v>0.01</v>
      </c>
      <c r="G251" t="str">
        <f t="shared" si="3"/>
        <v>Dry</v>
      </c>
    </row>
    <row r="252" spans="1:7" x14ac:dyDescent="0.55000000000000004">
      <c r="A252" s="28" t="s">
        <v>25</v>
      </c>
      <c r="B252" t="s">
        <v>27</v>
      </c>
      <c r="C252" s="13">
        <v>44410</v>
      </c>
      <c r="D252">
        <v>88</v>
      </c>
      <c r="E252">
        <v>801</v>
      </c>
      <c r="F252">
        <v>0.01</v>
      </c>
      <c r="G252" t="str">
        <f t="shared" si="3"/>
        <v>Dry</v>
      </c>
    </row>
    <row r="253" spans="1:7" x14ac:dyDescent="0.55000000000000004">
      <c r="A253" s="28" t="s">
        <v>83</v>
      </c>
      <c r="B253" t="s">
        <v>27</v>
      </c>
      <c r="C253" s="13">
        <v>44410</v>
      </c>
      <c r="D253">
        <v>8</v>
      </c>
      <c r="E253">
        <v>801</v>
      </c>
      <c r="F253">
        <v>0.01</v>
      </c>
      <c r="G253" t="str">
        <f t="shared" si="3"/>
        <v>Dry</v>
      </c>
    </row>
    <row r="254" spans="1:7" x14ac:dyDescent="0.55000000000000004">
      <c r="A254" s="28" t="s">
        <v>30</v>
      </c>
      <c r="B254" t="s">
        <v>32</v>
      </c>
      <c r="C254" s="13">
        <v>44410</v>
      </c>
      <c r="D254">
        <v>200</v>
      </c>
      <c r="F254">
        <v>0.01</v>
      </c>
      <c r="G254" t="str">
        <f t="shared" si="3"/>
        <v>Dry</v>
      </c>
    </row>
    <row r="255" spans="1:7" x14ac:dyDescent="0.55000000000000004">
      <c r="A255" s="28" t="s">
        <v>84</v>
      </c>
      <c r="B255" t="s">
        <v>35</v>
      </c>
      <c r="C255" s="13">
        <v>44410</v>
      </c>
      <c r="D255">
        <v>14</v>
      </c>
      <c r="E255">
        <v>95</v>
      </c>
      <c r="F255">
        <v>0.01</v>
      </c>
      <c r="G255" t="str">
        <f t="shared" si="3"/>
        <v>Dry</v>
      </c>
    </row>
    <row r="256" spans="1:7" x14ac:dyDescent="0.55000000000000004">
      <c r="A256" s="28" t="s">
        <v>36</v>
      </c>
      <c r="B256" t="s">
        <v>35</v>
      </c>
      <c r="C256" s="13">
        <v>44410</v>
      </c>
      <c r="D256">
        <v>120</v>
      </c>
      <c r="E256">
        <v>95</v>
      </c>
      <c r="F256">
        <v>0.01</v>
      </c>
      <c r="G256" t="str">
        <f t="shared" si="3"/>
        <v>Dry</v>
      </c>
    </row>
    <row r="257" spans="1:7" x14ac:dyDescent="0.55000000000000004">
      <c r="A257" s="28" t="s">
        <v>18</v>
      </c>
      <c r="B257" t="s">
        <v>20</v>
      </c>
      <c r="C257" s="13">
        <v>44417</v>
      </c>
      <c r="D257">
        <v>92</v>
      </c>
      <c r="E257">
        <v>139</v>
      </c>
      <c r="F257">
        <v>0</v>
      </c>
      <c r="G257" t="str">
        <f t="shared" si="3"/>
        <v>Dry</v>
      </c>
    </row>
    <row r="258" spans="1:7" x14ac:dyDescent="0.55000000000000004">
      <c r="A258" s="28" t="s">
        <v>82</v>
      </c>
      <c r="B258" t="s">
        <v>20</v>
      </c>
      <c r="C258" s="13">
        <v>44417</v>
      </c>
      <c r="D258">
        <v>40</v>
      </c>
      <c r="E258">
        <v>139</v>
      </c>
      <c r="F258">
        <v>0</v>
      </c>
      <c r="G258" t="str">
        <f t="shared" ref="G258:G321" si="4">IF(F258&gt;=0.1,"Wet","Dry")</f>
        <v>Dry</v>
      </c>
    </row>
    <row r="259" spans="1:7" x14ac:dyDescent="0.55000000000000004">
      <c r="A259" s="28" t="s">
        <v>25</v>
      </c>
      <c r="B259" t="s">
        <v>27</v>
      </c>
      <c r="C259" s="13">
        <v>44417</v>
      </c>
      <c r="D259">
        <v>108</v>
      </c>
      <c r="E259">
        <v>593</v>
      </c>
      <c r="F259">
        <v>0</v>
      </c>
      <c r="G259" t="str">
        <f t="shared" si="4"/>
        <v>Dry</v>
      </c>
    </row>
    <row r="260" spans="1:7" x14ac:dyDescent="0.55000000000000004">
      <c r="A260" s="28" t="s">
        <v>83</v>
      </c>
      <c r="B260" t="s">
        <v>27</v>
      </c>
      <c r="C260" s="13">
        <v>44417</v>
      </c>
      <c r="D260">
        <v>36</v>
      </c>
      <c r="E260">
        <v>593</v>
      </c>
      <c r="F260">
        <v>0</v>
      </c>
      <c r="G260" t="str">
        <f t="shared" si="4"/>
        <v>Dry</v>
      </c>
    </row>
    <row r="261" spans="1:7" x14ac:dyDescent="0.55000000000000004">
      <c r="A261" s="28" t="s">
        <v>84</v>
      </c>
      <c r="B261" t="s">
        <v>35</v>
      </c>
      <c r="C261" s="13">
        <v>44417</v>
      </c>
      <c r="D261">
        <v>54</v>
      </c>
      <c r="E261">
        <v>98</v>
      </c>
      <c r="F261">
        <v>0</v>
      </c>
      <c r="G261" t="str">
        <f t="shared" si="4"/>
        <v>Dry</v>
      </c>
    </row>
    <row r="262" spans="1:7" x14ac:dyDescent="0.55000000000000004">
      <c r="A262" s="28" t="s">
        <v>36</v>
      </c>
      <c r="B262" t="s">
        <v>35</v>
      </c>
      <c r="C262" s="13">
        <v>44417</v>
      </c>
      <c r="D262">
        <v>178</v>
      </c>
      <c r="E262">
        <v>98</v>
      </c>
      <c r="F262">
        <v>0</v>
      </c>
      <c r="G262" t="str">
        <f t="shared" si="4"/>
        <v>Dry</v>
      </c>
    </row>
    <row r="263" spans="1:7" x14ac:dyDescent="0.55000000000000004">
      <c r="A263" s="28" t="s">
        <v>18</v>
      </c>
      <c r="B263" t="s">
        <v>20</v>
      </c>
      <c r="C263" s="13">
        <v>44424</v>
      </c>
      <c r="D263">
        <v>92</v>
      </c>
      <c r="E263">
        <v>81</v>
      </c>
      <c r="F263">
        <v>0</v>
      </c>
      <c r="G263" t="str">
        <f t="shared" si="4"/>
        <v>Dry</v>
      </c>
    </row>
    <row r="264" spans="1:7" x14ac:dyDescent="0.55000000000000004">
      <c r="A264" s="28" t="s">
        <v>82</v>
      </c>
      <c r="B264" t="s">
        <v>20</v>
      </c>
      <c r="C264" s="13">
        <v>44424</v>
      </c>
      <c r="D264">
        <v>48</v>
      </c>
      <c r="E264">
        <v>81</v>
      </c>
      <c r="F264">
        <v>0</v>
      </c>
      <c r="G264" t="str">
        <f t="shared" si="4"/>
        <v>Dry</v>
      </c>
    </row>
    <row r="265" spans="1:7" x14ac:dyDescent="0.55000000000000004">
      <c r="A265" s="28" t="s">
        <v>25</v>
      </c>
      <c r="B265" t="s">
        <v>27</v>
      </c>
      <c r="C265" s="13">
        <v>44424</v>
      </c>
      <c r="D265">
        <v>116</v>
      </c>
      <c r="E265">
        <v>351</v>
      </c>
      <c r="F265">
        <v>0</v>
      </c>
      <c r="G265" t="str">
        <f t="shared" si="4"/>
        <v>Dry</v>
      </c>
    </row>
    <row r="266" spans="1:7" x14ac:dyDescent="0.55000000000000004">
      <c r="A266" s="28" t="s">
        <v>83</v>
      </c>
      <c r="B266" t="s">
        <v>27</v>
      </c>
      <c r="C266" s="13">
        <v>44424</v>
      </c>
      <c r="D266">
        <v>48</v>
      </c>
      <c r="E266">
        <v>351</v>
      </c>
      <c r="F266">
        <v>0</v>
      </c>
      <c r="G266" t="str">
        <f t="shared" si="4"/>
        <v>Dry</v>
      </c>
    </row>
    <row r="267" spans="1:7" x14ac:dyDescent="0.55000000000000004">
      <c r="A267" s="28" t="s">
        <v>30</v>
      </c>
      <c r="B267" t="s">
        <v>32</v>
      </c>
      <c r="C267" s="13">
        <v>44424</v>
      </c>
      <c r="D267">
        <v>320</v>
      </c>
      <c r="F267">
        <v>0</v>
      </c>
      <c r="G267" t="str">
        <f t="shared" si="4"/>
        <v>Dry</v>
      </c>
    </row>
    <row r="268" spans="1:7" x14ac:dyDescent="0.55000000000000004">
      <c r="A268" s="28" t="s">
        <v>84</v>
      </c>
      <c r="B268" t="s">
        <v>35</v>
      </c>
      <c r="C268" s="13">
        <v>44424</v>
      </c>
      <c r="D268">
        <v>36</v>
      </c>
      <c r="E268">
        <v>37</v>
      </c>
      <c r="F268">
        <v>0</v>
      </c>
      <c r="G268" t="str">
        <f t="shared" si="4"/>
        <v>Dry</v>
      </c>
    </row>
    <row r="269" spans="1:7" x14ac:dyDescent="0.55000000000000004">
      <c r="A269" s="28" t="s">
        <v>36</v>
      </c>
      <c r="B269" t="s">
        <v>35</v>
      </c>
      <c r="C269" s="13">
        <v>44424</v>
      </c>
      <c r="D269">
        <v>172</v>
      </c>
      <c r="E269">
        <v>37</v>
      </c>
      <c r="F269">
        <v>0</v>
      </c>
      <c r="G269" t="str">
        <f t="shared" si="4"/>
        <v>Dry</v>
      </c>
    </row>
    <row r="270" spans="1:7" x14ac:dyDescent="0.55000000000000004">
      <c r="A270" s="28" t="s">
        <v>18</v>
      </c>
      <c r="B270" t="s">
        <v>20</v>
      </c>
      <c r="C270" s="13">
        <v>44432</v>
      </c>
      <c r="D270">
        <v>196</v>
      </c>
      <c r="E270">
        <v>365</v>
      </c>
      <c r="F270">
        <v>1.7000000000000002</v>
      </c>
      <c r="G270" t="str">
        <f t="shared" si="4"/>
        <v>Wet</v>
      </c>
    </row>
    <row r="271" spans="1:7" x14ac:dyDescent="0.55000000000000004">
      <c r="A271" s="28" t="s">
        <v>82</v>
      </c>
      <c r="B271" t="s">
        <v>20</v>
      </c>
      <c r="C271" s="13">
        <v>44432</v>
      </c>
      <c r="D271">
        <v>548</v>
      </c>
      <c r="E271">
        <v>365</v>
      </c>
      <c r="F271">
        <v>1.7000000000000002</v>
      </c>
      <c r="G271" t="str">
        <f t="shared" si="4"/>
        <v>Wet</v>
      </c>
    </row>
    <row r="272" spans="1:7" x14ac:dyDescent="0.55000000000000004">
      <c r="A272" s="28" t="s">
        <v>25</v>
      </c>
      <c r="B272" t="s">
        <v>27</v>
      </c>
      <c r="C272" s="13">
        <v>44432</v>
      </c>
      <c r="D272">
        <v>264</v>
      </c>
      <c r="E272">
        <v>1160</v>
      </c>
      <c r="F272">
        <v>1.7000000000000002</v>
      </c>
      <c r="G272" t="str">
        <f t="shared" si="4"/>
        <v>Wet</v>
      </c>
    </row>
    <row r="273" spans="1:7" x14ac:dyDescent="0.55000000000000004">
      <c r="A273" s="28" t="s">
        <v>83</v>
      </c>
      <c r="B273" t="s">
        <v>27</v>
      </c>
      <c r="C273" s="13">
        <v>44432</v>
      </c>
      <c r="D273">
        <v>204</v>
      </c>
      <c r="E273">
        <v>1160</v>
      </c>
      <c r="F273">
        <v>1.7000000000000002</v>
      </c>
      <c r="G273" t="str">
        <f t="shared" si="4"/>
        <v>Wet</v>
      </c>
    </row>
    <row r="274" spans="1:7" x14ac:dyDescent="0.55000000000000004">
      <c r="A274" s="28" t="s">
        <v>84</v>
      </c>
      <c r="B274" t="s">
        <v>35</v>
      </c>
      <c r="C274" s="13">
        <v>44432</v>
      </c>
      <c r="D274">
        <v>212</v>
      </c>
      <c r="E274">
        <v>475</v>
      </c>
      <c r="F274">
        <v>1.7000000000000002</v>
      </c>
      <c r="G274" t="str">
        <f t="shared" si="4"/>
        <v>Wet</v>
      </c>
    </row>
    <row r="275" spans="1:7" x14ac:dyDescent="0.55000000000000004">
      <c r="A275" s="28" t="s">
        <v>36</v>
      </c>
      <c r="B275" t="s">
        <v>35</v>
      </c>
      <c r="C275" s="13">
        <v>44432</v>
      </c>
      <c r="D275">
        <v>808</v>
      </c>
      <c r="E275">
        <v>475</v>
      </c>
      <c r="F275">
        <v>1.7000000000000002</v>
      </c>
      <c r="G275" t="str">
        <f t="shared" si="4"/>
        <v>Wet</v>
      </c>
    </row>
    <row r="276" spans="1:7" x14ac:dyDescent="0.55000000000000004">
      <c r="A276" s="28" t="s">
        <v>18</v>
      </c>
      <c r="B276" t="s">
        <v>20</v>
      </c>
      <c r="C276" s="13">
        <v>44438</v>
      </c>
      <c r="D276">
        <v>132</v>
      </c>
      <c r="E276">
        <v>135</v>
      </c>
      <c r="F276">
        <v>0.12</v>
      </c>
      <c r="G276" t="str">
        <f t="shared" si="4"/>
        <v>Wet</v>
      </c>
    </row>
    <row r="277" spans="1:7" x14ac:dyDescent="0.55000000000000004">
      <c r="A277" s="28" t="s">
        <v>82</v>
      </c>
      <c r="B277" t="s">
        <v>20</v>
      </c>
      <c r="C277" s="13">
        <v>44438</v>
      </c>
      <c r="D277">
        <v>64</v>
      </c>
      <c r="E277">
        <v>135</v>
      </c>
      <c r="F277">
        <v>0.12</v>
      </c>
      <c r="G277" t="str">
        <f t="shared" si="4"/>
        <v>Wet</v>
      </c>
    </row>
    <row r="278" spans="1:7" x14ac:dyDescent="0.55000000000000004">
      <c r="A278" s="28" t="s">
        <v>25</v>
      </c>
      <c r="B278" t="s">
        <v>27</v>
      </c>
      <c r="C278" s="13">
        <v>44438</v>
      </c>
      <c r="D278">
        <v>48</v>
      </c>
      <c r="E278">
        <v>881</v>
      </c>
      <c r="F278">
        <v>0.12</v>
      </c>
      <c r="G278" t="str">
        <f t="shared" si="4"/>
        <v>Wet</v>
      </c>
    </row>
    <row r="279" spans="1:7" x14ac:dyDescent="0.55000000000000004">
      <c r="A279" s="28" t="s">
        <v>83</v>
      </c>
      <c r="B279" t="s">
        <v>27</v>
      </c>
      <c r="C279" s="13">
        <v>44438</v>
      </c>
      <c r="D279">
        <v>32</v>
      </c>
      <c r="E279">
        <v>881</v>
      </c>
      <c r="F279">
        <v>0.12</v>
      </c>
      <c r="G279" t="str">
        <f t="shared" si="4"/>
        <v>Wet</v>
      </c>
    </row>
    <row r="280" spans="1:7" x14ac:dyDescent="0.55000000000000004">
      <c r="A280" s="28" t="s">
        <v>30</v>
      </c>
      <c r="B280" t="s">
        <v>32</v>
      </c>
      <c r="C280" s="13">
        <v>44438</v>
      </c>
      <c r="D280">
        <v>304</v>
      </c>
      <c r="F280">
        <v>0.12</v>
      </c>
      <c r="G280" t="str">
        <f t="shared" si="4"/>
        <v>Wet</v>
      </c>
    </row>
    <row r="281" spans="1:7" x14ac:dyDescent="0.55000000000000004">
      <c r="A281" s="28" t="s">
        <v>84</v>
      </c>
      <c r="B281" t="s">
        <v>35</v>
      </c>
      <c r="C281" s="13">
        <v>44438</v>
      </c>
      <c r="D281">
        <v>16</v>
      </c>
      <c r="E281">
        <v>105</v>
      </c>
      <c r="F281">
        <v>0.12</v>
      </c>
      <c r="G281" t="str">
        <f t="shared" si="4"/>
        <v>Wet</v>
      </c>
    </row>
    <row r="282" spans="1:7" x14ac:dyDescent="0.55000000000000004">
      <c r="A282" s="28" t="s">
        <v>36</v>
      </c>
      <c r="B282" t="s">
        <v>35</v>
      </c>
      <c r="C282" s="13">
        <v>44438</v>
      </c>
      <c r="D282">
        <v>36</v>
      </c>
      <c r="E282">
        <v>105</v>
      </c>
      <c r="F282">
        <v>0.12</v>
      </c>
      <c r="G282" t="str">
        <f t="shared" si="4"/>
        <v>Wet</v>
      </c>
    </row>
    <row r="283" spans="1:7" x14ac:dyDescent="0.55000000000000004">
      <c r="A283" s="28" t="s">
        <v>18</v>
      </c>
      <c r="B283" t="s">
        <v>20</v>
      </c>
      <c r="C283" s="13">
        <v>44446</v>
      </c>
      <c r="D283">
        <v>136</v>
      </c>
      <c r="E283">
        <v>509</v>
      </c>
      <c r="F283">
        <v>0.02</v>
      </c>
      <c r="G283" t="str">
        <f t="shared" si="4"/>
        <v>Dry</v>
      </c>
    </row>
    <row r="284" spans="1:7" x14ac:dyDescent="0.55000000000000004">
      <c r="A284" s="28" t="s">
        <v>82</v>
      </c>
      <c r="B284" t="s">
        <v>20</v>
      </c>
      <c r="C284" s="13">
        <v>44446</v>
      </c>
      <c r="D284">
        <v>132</v>
      </c>
      <c r="E284">
        <v>509</v>
      </c>
      <c r="F284">
        <v>0.02</v>
      </c>
      <c r="G284" t="str">
        <f t="shared" si="4"/>
        <v>Dry</v>
      </c>
    </row>
    <row r="285" spans="1:7" x14ac:dyDescent="0.55000000000000004">
      <c r="A285" s="28" t="s">
        <v>25</v>
      </c>
      <c r="B285" t="s">
        <v>27</v>
      </c>
      <c r="C285" s="13">
        <v>44446</v>
      </c>
      <c r="D285">
        <v>72</v>
      </c>
      <c r="E285">
        <v>1990</v>
      </c>
      <c r="F285">
        <v>0.02</v>
      </c>
      <c r="G285" t="str">
        <f t="shared" si="4"/>
        <v>Dry</v>
      </c>
    </row>
    <row r="286" spans="1:7" x14ac:dyDescent="0.55000000000000004">
      <c r="A286" s="28" t="s">
        <v>83</v>
      </c>
      <c r="B286" t="s">
        <v>27</v>
      </c>
      <c r="C286" s="13">
        <v>44446</v>
      </c>
      <c r="D286">
        <v>56</v>
      </c>
      <c r="E286">
        <v>1990</v>
      </c>
      <c r="F286">
        <v>0.02</v>
      </c>
      <c r="G286" t="str">
        <f t="shared" si="4"/>
        <v>Dry</v>
      </c>
    </row>
    <row r="287" spans="1:7" x14ac:dyDescent="0.55000000000000004">
      <c r="A287" s="28" t="s">
        <v>30</v>
      </c>
      <c r="B287" t="s">
        <v>32</v>
      </c>
      <c r="C287" s="13">
        <v>44446</v>
      </c>
      <c r="D287">
        <v>204</v>
      </c>
      <c r="F287">
        <v>0.02</v>
      </c>
      <c r="G287" t="str">
        <f t="shared" si="4"/>
        <v>Dry</v>
      </c>
    </row>
    <row r="288" spans="1:7" x14ac:dyDescent="0.55000000000000004">
      <c r="A288" s="28" t="s">
        <v>84</v>
      </c>
      <c r="B288" t="s">
        <v>35</v>
      </c>
      <c r="C288" s="13">
        <v>44446</v>
      </c>
      <c r="D288">
        <v>64</v>
      </c>
      <c r="E288">
        <v>608</v>
      </c>
      <c r="F288">
        <v>0.02</v>
      </c>
      <c r="G288" t="str">
        <f t="shared" si="4"/>
        <v>Dry</v>
      </c>
    </row>
    <row r="289" spans="1:7" x14ac:dyDescent="0.55000000000000004">
      <c r="A289" s="28" t="s">
        <v>36</v>
      </c>
      <c r="B289" t="s">
        <v>35</v>
      </c>
      <c r="C289" s="13">
        <v>44446</v>
      </c>
      <c r="D289">
        <v>126</v>
      </c>
      <c r="E289">
        <v>608</v>
      </c>
      <c r="F289">
        <v>0.02</v>
      </c>
      <c r="G289" t="str">
        <f t="shared" si="4"/>
        <v>Dry</v>
      </c>
    </row>
    <row r="290" spans="1:7" x14ac:dyDescent="0.55000000000000004">
      <c r="A290" s="28" t="s">
        <v>18</v>
      </c>
      <c r="B290" t="s">
        <v>20</v>
      </c>
      <c r="C290" s="13">
        <v>44452</v>
      </c>
      <c r="D290">
        <v>116</v>
      </c>
      <c r="E290">
        <v>275</v>
      </c>
      <c r="F290">
        <v>0.26</v>
      </c>
      <c r="G290" t="str">
        <f t="shared" si="4"/>
        <v>Wet</v>
      </c>
    </row>
    <row r="291" spans="1:7" x14ac:dyDescent="0.55000000000000004">
      <c r="A291" s="28" t="s">
        <v>82</v>
      </c>
      <c r="B291" t="s">
        <v>20</v>
      </c>
      <c r="C291" s="13">
        <v>44452</v>
      </c>
      <c r="D291">
        <v>128</v>
      </c>
      <c r="E291">
        <v>275</v>
      </c>
      <c r="F291">
        <v>0.26</v>
      </c>
      <c r="G291" t="str">
        <f t="shared" si="4"/>
        <v>Wet</v>
      </c>
    </row>
    <row r="292" spans="1:7" x14ac:dyDescent="0.55000000000000004">
      <c r="A292" s="28" t="s">
        <v>25</v>
      </c>
      <c r="B292" t="s">
        <v>27</v>
      </c>
      <c r="C292" s="13">
        <v>44452</v>
      </c>
      <c r="D292">
        <v>1500</v>
      </c>
      <c r="E292">
        <v>1620</v>
      </c>
      <c r="F292">
        <v>0.26</v>
      </c>
      <c r="G292" t="str">
        <f t="shared" si="4"/>
        <v>Wet</v>
      </c>
    </row>
    <row r="293" spans="1:7" x14ac:dyDescent="0.55000000000000004">
      <c r="A293" s="28" t="s">
        <v>83</v>
      </c>
      <c r="B293" t="s">
        <v>27</v>
      </c>
      <c r="C293" s="13">
        <v>44452</v>
      </c>
      <c r="D293">
        <v>64</v>
      </c>
      <c r="E293">
        <v>1620</v>
      </c>
      <c r="F293">
        <v>0.26</v>
      </c>
      <c r="G293" t="str">
        <f t="shared" si="4"/>
        <v>Wet</v>
      </c>
    </row>
    <row r="294" spans="1:7" x14ac:dyDescent="0.55000000000000004">
      <c r="A294" s="28" t="s">
        <v>30</v>
      </c>
      <c r="B294" t="s">
        <v>32</v>
      </c>
      <c r="C294" s="13">
        <v>44452</v>
      </c>
      <c r="D294">
        <v>1500</v>
      </c>
      <c r="F294">
        <v>0.26</v>
      </c>
      <c r="G294" t="str">
        <f t="shared" si="4"/>
        <v>Wet</v>
      </c>
    </row>
    <row r="295" spans="1:7" x14ac:dyDescent="0.55000000000000004">
      <c r="A295" s="28" t="s">
        <v>84</v>
      </c>
      <c r="B295" t="s">
        <v>35</v>
      </c>
      <c r="C295" s="13">
        <v>44452</v>
      </c>
      <c r="D295">
        <v>44</v>
      </c>
      <c r="E295">
        <v>260</v>
      </c>
      <c r="F295">
        <v>0.26</v>
      </c>
      <c r="G295" t="str">
        <f t="shared" si="4"/>
        <v>Wet</v>
      </c>
    </row>
    <row r="296" spans="1:7" x14ac:dyDescent="0.55000000000000004">
      <c r="A296" s="28" t="s">
        <v>36</v>
      </c>
      <c r="B296" t="s">
        <v>35</v>
      </c>
      <c r="C296" s="13">
        <v>44452</v>
      </c>
      <c r="D296">
        <v>276</v>
      </c>
      <c r="E296">
        <v>260</v>
      </c>
      <c r="F296">
        <v>0.26</v>
      </c>
      <c r="G296" t="str">
        <f t="shared" si="4"/>
        <v>Wet</v>
      </c>
    </row>
    <row r="297" spans="1:7" x14ac:dyDescent="0.55000000000000004">
      <c r="A297" s="28" t="s">
        <v>18</v>
      </c>
      <c r="B297" t="s">
        <v>20</v>
      </c>
      <c r="C297" s="13">
        <v>44697</v>
      </c>
      <c r="D297">
        <v>34</v>
      </c>
      <c r="F297">
        <v>0.03</v>
      </c>
      <c r="G297" t="str">
        <f t="shared" si="4"/>
        <v>Dry</v>
      </c>
    </row>
    <row r="298" spans="1:7" x14ac:dyDescent="0.55000000000000004">
      <c r="A298" s="28" t="s">
        <v>82</v>
      </c>
      <c r="B298" t="s">
        <v>20</v>
      </c>
      <c r="C298" s="13">
        <v>44697</v>
      </c>
      <c r="D298">
        <v>99</v>
      </c>
      <c r="F298">
        <v>0.03</v>
      </c>
      <c r="G298" t="str">
        <f t="shared" si="4"/>
        <v>Dry</v>
      </c>
    </row>
    <row r="299" spans="1:7" x14ac:dyDescent="0.55000000000000004">
      <c r="A299" s="28" t="s">
        <v>25</v>
      </c>
      <c r="B299" t="s">
        <v>27</v>
      </c>
      <c r="C299" s="13">
        <v>44697</v>
      </c>
      <c r="D299">
        <v>411</v>
      </c>
      <c r="F299">
        <v>0.16</v>
      </c>
      <c r="G299" t="str">
        <f t="shared" si="4"/>
        <v>Wet</v>
      </c>
    </row>
    <row r="300" spans="1:7" x14ac:dyDescent="0.55000000000000004">
      <c r="A300" s="28" t="s">
        <v>28</v>
      </c>
      <c r="B300" t="s">
        <v>27</v>
      </c>
      <c r="C300" s="13">
        <v>44697</v>
      </c>
      <c r="D300">
        <v>14</v>
      </c>
      <c r="F300">
        <v>0.16</v>
      </c>
      <c r="G300" t="str">
        <f t="shared" si="4"/>
        <v>Wet</v>
      </c>
    </row>
    <row r="301" spans="1:7" x14ac:dyDescent="0.55000000000000004">
      <c r="A301" s="28" t="s">
        <v>30</v>
      </c>
      <c r="B301" t="s">
        <v>32</v>
      </c>
      <c r="C301" s="13">
        <v>44697</v>
      </c>
      <c r="D301">
        <v>921</v>
      </c>
      <c r="F301">
        <v>0.16</v>
      </c>
      <c r="G301" t="str">
        <f t="shared" si="4"/>
        <v>Wet</v>
      </c>
    </row>
    <row r="302" spans="1:7" x14ac:dyDescent="0.55000000000000004">
      <c r="A302" s="28" t="s">
        <v>85</v>
      </c>
      <c r="B302" t="s">
        <v>35</v>
      </c>
      <c r="C302" s="13">
        <v>44697</v>
      </c>
      <c r="D302">
        <v>201</v>
      </c>
      <c r="F302">
        <v>0.01</v>
      </c>
      <c r="G302" t="str">
        <f t="shared" si="4"/>
        <v>Dry</v>
      </c>
    </row>
    <row r="303" spans="1:7" x14ac:dyDescent="0.55000000000000004">
      <c r="A303" s="28" t="s">
        <v>18</v>
      </c>
      <c r="B303" t="s">
        <v>20</v>
      </c>
      <c r="C303" s="13">
        <v>44712</v>
      </c>
      <c r="D303">
        <v>105</v>
      </c>
      <c r="F303">
        <v>0</v>
      </c>
      <c r="G303" t="str">
        <f t="shared" si="4"/>
        <v>Dry</v>
      </c>
    </row>
    <row r="304" spans="1:7" x14ac:dyDescent="0.55000000000000004">
      <c r="A304" s="28" t="s">
        <v>82</v>
      </c>
      <c r="B304" t="s">
        <v>20</v>
      </c>
      <c r="C304" s="13">
        <v>44712</v>
      </c>
      <c r="D304">
        <v>70</v>
      </c>
      <c r="F304">
        <v>0</v>
      </c>
      <c r="G304" t="str">
        <f t="shared" si="4"/>
        <v>Dry</v>
      </c>
    </row>
    <row r="305" spans="1:7" x14ac:dyDescent="0.55000000000000004">
      <c r="A305" s="28" t="s">
        <v>25</v>
      </c>
      <c r="B305" t="s">
        <v>27</v>
      </c>
      <c r="C305" s="13">
        <v>44712</v>
      </c>
      <c r="D305">
        <v>155</v>
      </c>
      <c r="F305">
        <v>0</v>
      </c>
      <c r="G305" t="str">
        <f t="shared" si="4"/>
        <v>Dry</v>
      </c>
    </row>
    <row r="306" spans="1:7" x14ac:dyDescent="0.55000000000000004">
      <c r="A306" s="28" t="s">
        <v>28</v>
      </c>
      <c r="B306" t="s">
        <v>27</v>
      </c>
      <c r="C306" s="13">
        <v>44712</v>
      </c>
      <c r="D306">
        <v>27</v>
      </c>
      <c r="F306">
        <v>0</v>
      </c>
      <c r="G306" t="str">
        <f t="shared" si="4"/>
        <v>Dry</v>
      </c>
    </row>
    <row r="307" spans="1:7" x14ac:dyDescent="0.55000000000000004">
      <c r="A307" s="28" t="s">
        <v>30</v>
      </c>
      <c r="B307" t="s">
        <v>32</v>
      </c>
      <c r="C307" s="13">
        <v>44712</v>
      </c>
      <c r="D307">
        <v>488</v>
      </c>
      <c r="F307">
        <v>0</v>
      </c>
      <c r="G307" t="str">
        <f t="shared" si="4"/>
        <v>Dry</v>
      </c>
    </row>
    <row r="308" spans="1:7" x14ac:dyDescent="0.55000000000000004">
      <c r="A308" s="28" t="s">
        <v>85</v>
      </c>
      <c r="B308" t="s">
        <v>35</v>
      </c>
      <c r="C308" s="13">
        <v>44712</v>
      </c>
      <c r="D308">
        <v>78</v>
      </c>
      <c r="F308">
        <v>0</v>
      </c>
      <c r="G308" t="str">
        <f t="shared" si="4"/>
        <v>Dry</v>
      </c>
    </row>
    <row r="309" spans="1:7" x14ac:dyDescent="0.55000000000000004">
      <c r="A309" s="28" t="s">
        <v>36</v>
      </c>
      <c r="B309" t="s">
        <v>35</v>
      </c>
      <c r="C309" s="13">
        <v>44712</v>
      </c>
      <c r="D309">
        <v>190</v>
      </c>
      <c r="F309">
        <v>0</v>
      </c>
      <c r="G309" t="str">
        <f t="shared" si="4"/>
        <v>Dry</v>
      </c>
    </row>
    <row r="310" spans="1:7" x14ac:dyDescent="0.55000000000000004">
      <c r="A310" s="28" t="s">
        <v>18</v>
      </c>
      <c r="B310" t="s">
        <v>20</v>
      </c>
      <c r="C310" s="13">
        <v>44725</v>
      </c>
      <c r="D310">
        <v>248</v>
      </c>
      <c r="F310">
        <v>0.09</v>
      </c>
      <c r="G310" t="str">
        <f t="shared" si="4"/>
        <v>Dry</v>
      </c>
    </row>
    <row r="311" spans="1:7" x14ac:dyDescent="0.55000000000000004">
      <c r="A311" s="28" t="s">
        <v>82</v>
      </c>
      <c r="B311" t="s">
        <v>20</v>
      </c>
      <c r="C311" s="13">
        <v>44725</v>
      </c>
      <c r="D311">
        <v>96</v>
      </c>
      <c r="F311">
        <v>0.09</v>
      </c>
      <c r="G311" t="str">
        <f t="shared" si="4"/>
        <v>Dry</v>
      </c>
    </row>
    <row r="312" spans="1:7" x14ac:dyDescent="0.55000000000000004">
      <c r="A312" s="28" t="s">
        <v>25</v>
      </c>
      <c r="B312" t="s">
        <v>27</v>
      </c>
      <c r="C312" s="13">
        <v>44725</v>
      </c>
      <c r="D312">
        <v>238</v>
      </c>
      <c r="F312">
        <v>0.02</v>
      </c>
      <c r="G312" t="str">
        <f t="shared" si="4"/>
        <v>Dry</v>
      </c>
    </row>
    <row r="313" spans="1:7" x14ac:dyDescent="0.55000000000000004">
      <c r="A313" s="28" t="s">
        <v>28</v>
      </c>
      <c r="B313" t="s">
        <v>27</v>
      </c>
      <c r="C313" s="13">
        <v>44725</v>
      </c>
      <c r="D313">
        <v>38</v>
      </c>
      <c r="F313">
        <v>0.02</v>
      </c>
      <c r="G313" t="str">
        <f t="shared" si="4"/>
        <v>Dry</v>
      </c>
    </row>
    <row r="314" spans="1:7" x14ac:dyDescent="0.55000000000000004">
      <c r="A314" s="28" t="s">
        <v>30</v>
      </c>
      <c r="B314" t="s">
        <v>32</v>
      </c>
      <c r="C314" s="13">
        <v>44725</v>
      </c>
      <c r="D314">
        <v>1127</v>
      </c>
      <c r="F314">
        <v>0.02</v>
      </c>
      <c r="G314" t="str">
        <f t="shared" si="4"/>
        <v>Dry</v>
      </c>
    </row>
    <row r="315" spans="1:7" x14ac:dyDescent="0.55000000000000004">
      <c r="A315" s="28" t="s">
        <v>85</v>
      </c>
      <c r="B315" t="s">
        <v>35</v>
      </c>
      <c r="C315" s="13">
        <v>44725</v>
      </c>
      <c r="D315">
        <v>84</v>
      </c>
      <c r="F315">
        <v>0.14000000000000001</v>
      </c>
      <c r="G315" t="str">
        <f t="shared" si="4"/>
        <v>Wet</v>
      </c>
    </row>
    <row r="316" spans="1:7" x14ac:dyDescent="0.55000000000000004">
      <c r="A316" s="28" t="s">
        <v>36</v>
      </c>
      <c r="B316" t="s">
        <v>35</v>
      </c>
      <c r="C316" s="13">
        <v>44725</v>
      </c>
      <c r="D316">
        <v>345</v>
      </c>
      <c r="F316">
        <v>0.14000000000000001</v>
      </c>
      <c r="G316" t="str">
        <f t="shared" si="4"/>
        <v>Wet</v>
      </c>
    </row>
    <row r="317" spans="1:7" x14ac:dyDescent="0.55000000000000004">
      <c r="A317" s="28" t="s">
        <v>18</v>
      </c>
      <c r="B317" t="s">
        <v>20</v>
      </c>
      <c r="C317" s="13">
        <v>44739</v>
      </c>
      <c r="D317">
        <v>228</v>
      </c>
      <c r="F317">
        <v>0</v>
      </c>
      <c r="G317" t="str">
        <f t="shared" si="4"/>
        <v>Dry</v>
      </c>
    </row>
    <row r="318" spans="1:7" x14ac:dyDescent="0.55000000000000004">
      <c r="A318" s="28" t="s">
        <v>82</v>
      </c>
      <c r="B318" t="s">
        <v>20</v>
      </c>
      <c r="C318" s="13">
        <v>44739</v>
      </c>
      <c r="D318">
        <v>110</v>
      </c>
      <c r="F318">
        <v>0</v>
      </c>
      <c r="G318" t="str">
        <f t="shared" si="4"/>
        <v>Dry</v>
      </c>
    </row>
    <row r="319" spans="1:7" x14ac:dyDescent="0.55000000000000004">
      <c r="A319" s="28" t="s">
        <v>25</v>
      </c>
      <c r="B319" t="s">
        <v>27</v>
      </c>
      <c r="C319" s="13">
        <v>44739</v>
      </c>
      <c r="D319">
        <v>186</v>
      </c>
      <c r="F319">
        <v>0</v>
      </c>
      <c r="G319" t="str">
        <f t="shared" si="4"/>
        <v>Dry</v>
      </c>
    </row>
    <row r="320" spans="1:7" x14ac:dyDescent="0.55000000000000004">
      <c r="A320" s="28" t="s">
        <v>28</v>
      </c>
      <c r="B320" t="s">
        <v>27</v>
      </c>
      <c r="C320" s="13">
        <v>44739</v>
      </c>
      <c r="D320">
        <v>19</v>
      </c>
      <c r="F320">
        <v>0</v>
      </c>
      <c r="G320" t="str">
        <f t="shared" si="4"/>
        <v>Dry</v>
      </c>
    </row>
    <row r="321" spans="1:7" x14ac:dyDescent="0.55000000000000004">
      <c r="A321" s="28" t="s">
        <v>30</v>
      </c>
      <c r="B321" t="s">
        <v>32</v>
      </c>
      <c r="C321" s="13">
        <v>44739</v>
      </c>
      <c r="D321">
        <v>404</v>
      </c>
      <c r="F321">
        <v>0</v>
      </c>
      <c r="G321" t="str">
        <f t="shared" si="4"/>
        <v>Dry</v>
      </c>
    </row>
    <row r="322" spans="1:7" x14ac:dyDescent="0.55000000000000004">
      <c r="A322" s="28" t="s">
        <v>85</v>
      </c>
      <c r="B322" t="s">
        <v>35</v>
      </c>
      <c r="C322" s="13">
        <v>44739</v>
      </c>
      <c r="D322">
        <v>88</v>
      </c>
      <c r="F322">
        <v>0</v>
      </c>
      <c r="G322" t="str">
        <f t="shared" ref="G322:G385" si="5">IF(F322&gt;=0.1,"Wet","Dry")</f>
        <v>Dry</v>
      </c>
    </row>
    <row r="323" spans="1:7" x14ac:dyDescent="0.55000000000000004">
      <c r="A323" s="28" t="s">
        <v>36</v>
      </c>
      <c r="B323" t="s">
        <v>35</v>
      </c>
      <c r="C323" s="13">
        <v>44739</v>
      </c>
      <c r="D323">
        <v>261</v>
      </c>
      <c r="F323">
        <v>0</v>
      </c>
      <c r="G323" t="str">
        <f t="shared" si="5"/>
        <v>Dry</v>
      </c>
    </row>
    <row r="324" spans="1:7" x14ac:dyDescent="0.55000000000000004">
      <c r="A324" s="28" t="s">
        <v>18</v>
      </c>
      <c r="B324" t="s">
        <v>20</v>
      </c>
      <c r="C324" s="13">
        <v>44760</v>
      </c>
      <c r="D324">
        <v>255</v>
      </c>
      <c r="F324">
        <v>0</v>
      </c>
      <c r="G324" t="str">
        <f t="shared" si="5"/>
        <v>Dry</v>
      </c>
    </row>
    <row r="325" spans="1:7" x14ac:dyDescent="0.55000000000000004">
      <c r="A325" s="28" t="s">
        <v>82</v>
      </c>
      <c r="B325" t="s">
        <v>20</v>
      </c>
      <c r="C325" s="13">
        <v>44760</v>
      </c>
      <c r="D325">
        <v>276</v>
      </c>
      <c r="F325">
        <v>0</v>
      </c>
      <c r="G325" t="str">
        <f t="shared" si="5"/>
        <v>Dry</v>
      </c>
    </row>
    <row r="326" spans="1:7" x14ac:dyDescent="0.55000000000000004">
      <c r="A326" s="28" t="s">
        <v>25</v>
      </c>
      <c r="B326" t="s">
        <v>27</v>
      </c>
      <c r="C326" s="13">
        <v>44760</v>
      </c>
      <c r="D326">
        <v>210</v>
      </c>
      <c r="F326">
        <v>0</v>
      </c>
      <c r="G326" t="str">
        <f t="shared" si="5"/>
        <v>Dry</v>
      </c>
    </row>
    <row r="327" spans="1:7" x14ac:dyDescent="0.55000000000000004">
      <c r="A327" s="28" t="s">
        <v>28</v>
      </c>
      <c r="B327" t="s">
        <v>27</v>
      </c>
      <c r="C327" s="13">
        <v>44760</v>
      </c>
      <c r="D327">
        <v>9</v>
      </c>
      <c r="F327">
        <v>0</v>
      </c>
      <c r="G327" t="str">
        <f t="shared" si="5"/>
        <v>Dry</v>
      </c>
    </row>
    <row r="328" spans="1:7" x14ac:dyDescent="0.55000000000000004">
      <c r="A328" s="28" t="s">
        <v>30</v>
      </c>
      <c r="B328" t="s">
        <v>32</v>
      </c>
      <c r="C328" s="13">
        <v>44760</v>
      </c>
      <c r="D328">
        <v>461</v>
      </c>
      <c r="F328">
        <v>0</v>
      </c>
      <c r="G328" t="str">
        <f t="shared" si="5"/>
        <v>Dry</v>
      </c>
    </row>
    <row r="329" spans="1:7" x14ac:dyDescent="0.55000000000000004">
      <c r="A329" s="28" t="s">
        <v>85</v>
      </c>
      <c r="B329" t="s">
        <v>35</v>
      </c>
      <c r="C329" s="13">
        <v>44760</v>
      </c>
      <c r="D329">
        <v>91</v>
      </c>
      <c r="F329">
        <v>0</v>
      </c>
      <c r="G329" t="str">
        <f t="shared" si="5"/>
        <v>Dry</v>
      </c>
    </row>
    <row r="330" spans="1:7" x14ac:dyDescent="0.55000000000000004">
      <c r="A330" s="28" t="s">
        <v>36</v>
      </c>
      <c r="B330" t="s">
        <v>35</v>
      </c>
      <c r="C330" s="13">
        <v>44760</v>
      </c>
      <c r="D330">
        <v>236</v>
      </c>
      <c r="F330">
        <v>0</v>
      </c>
      <c r="G330" t="str">
        <f t="shared" si="5"/>
        <v>Dry</v>
      </c>
    </row>
    <row r="331" spans="1:7" x14ac:dyDescent="0.55000000000000004">
      <c r="A331" s="28" t="s">
        <v>18</v>
      </c>
      <c r="B331" t="s">
        <v>20</v>
      </c>
      <c r="C331" s="13">
        <v>44774</v>
      </c>
      <c r="D331">
        <v>275</v>
      </c>
      <c r="F331">
        <v>0.03</v>
      </c>
      <c r="G331" t="str">
        <f t="shared" si="5"/>
        <v>Dry</v>
      </c>
    </row>
    <row r="332" spans="1:7" x14ac:dyDescent="0.55000000000000004">
      <c r="A332" s="28" t="s">
        <v>82</v>
      </c>
      <c r="B332" t="s">
        <v>20</v>
      </c>
      <c r="C332" s="13">
        <v>44774</v>
      </c>
      <c r="D332">
        <v>201</v>
      </c>
      <c r="F332">
        <v>0.03</v>
      </c>
      <c r="G332" t="str">
        <f t="shared" si="5"/>
        <v>Dry</v>
      </c>
    </row>
    <row r="333" spans="1:7" x14ac:dyDescent="0.55000000000000004">
      <c r="A333" s="28" t="s">
        <v>25</v>
      </c>
      <c r="B333" t="s">
        <v>27</v>
      </c>
      <c r="C333" s="13">
        <v>44774</v>
      </c>
      <c r="D333">
        <v>93</v>
      </c>
      <c r="F333">
        <v>0.01</v>
      </c>
      <c r="G333" t="str">
        <f t="shared" si="5"/>
        <v>Dry</v>
      </c>
    </row>
    <row r="334" spans="1:7" x14ac:dyDescent="0.55000000000000004">
      <c r="A334" s="28" t="s">
        <v>28</v>
      </c>
      <c r="B334" t="s">
        <v>27</v>
      </c>
      <c r="C334" s="13">
        <v>44774</v>
      </c>
      <c r="D334">
        <v>1</v>
      </c>
      <c r="F334">
        <v>0.01</v>
      </c>
      <c r="G334" t="str">
        <f t="shared" si="5"/>
        <v>Dry</v>
      </c>
    </row>
    <row r="335" spans="1:7" x14ac:dyDescent="0.55000000000000004">
      <c r="A335" s="28" t="s">
        <v>30</v>
      </c>
      <c r="B335" t="s">
        <v>32</v>
      </c>
      <c r="C335" s="13">
        <v>44774</v>
      </c>
      <c r="D335">
        <v>272</v>
      </c>
      <c r="F335">
        <v>0.01</v>
      </c>
      <c r="G335" t="str">
        <f t="shared" si="5"/>
        <v>Dry</v>
      </c>
    </row>
    <row r="336" spans="1:7" x14ac:dyDescent="0.55000000000000004">
      <c r="A336" s="28" t="s">
        <v>85</v>
      </c>
      <c r="B336" t="s">
        <v>35</v>
      </c>
      <c r="C336" s="13">
        <v>44774</v>
      </c>
      <c r="D336">
        <v>127</v>
      </c>
      <c r="F336">
        <v>0.04</v>
      </c>
      <c r="G336" t="str">
        <f t="shared" si="5"/>
        <v>Dry</v>
      </c>
    </row>
    <row r="337" spans="1:7" x14ac:dyDescent="0.55000000000000004">
      <c r="A337" s="28" t="s">
        <v>36</v>
      </c>
      <c r="B337" t="s">
        <v>35</v>
      </c>
      <c r="C337" s="13">
        <v>44774</v>
      </c>
      <c r="D337">
        <v>365</v>
      </c>
      <c r="F337">
        <v>0.04</v>
      </c>
      <c r="G337" t="str">
        <f t="shared" si="5"/>
        <v>Dry</v>
      </c>
    </row>
    <row r="338" spans="1:7" x14ac:dyDescent="0.55000000000000004">
      <c r="A338" s="28" t="s">
        <v>18</v>
      </c>
      <c r="B338" t="s">
        <v>20</v>
      </c>
      <c r="C338" s="13">
        <v>44788</v>
      </c>
      <c r="D338">
        <v>231</v>
      </c>
      <c r="F338">
        <v>0</v>
      </c>
      <c r="G338" t="str">
        <f t="shared" si="5"/>
        <v>Dry</v>
      </c>
    </row>
    <row r="339" spans="1:7" x14ac:dyDescent="0.55000000000000004">
      <c r="A339" s="28" t="s">
        <v>82</v>
      </c>
      <c r="B339" t="s">
        <v>20</v>
      </c>
      <c r="C339" s="13">
        <v>44788</v>
      </c>
      <c r="D339">
        <v>119</v>
      </c>
      <c r="F339">
        <v>0</v>
      </c>
      <c r="G339" t="str">
        <f t="shared" si="5"/>
        <v>Dry</v>
      </c>
    </row>
    <row r="340" spans="1:7" x14ac:dyDescent="0.55000000000000004">
      <c r="A340" s="28" t="s">
        <v>25</v>
      </c>
      <c r="B340" t="s">
        <v>27</v>
      </c>
      <c r="C340" s="13">
        <v>44788</v>
      </c>
      <c r="D340">
        <v>387</v>
      </c>
      <c r="F340">
        <v>0</v>
      </c>
      <c r="G340" t="str">
        <f t="shared" si="5"/>
        <v>Dry</v>
      </c>
    </row>
    <row r="341" spans="1:7" x14ac:dyDescent="0.55000000000000004">
      <c r="A341" s="28" t="s">
        <v>28</v>
      </c>
      <c r="B341" t="s">
        <v>27</v>
      </c>
      <c r="C341" s="13">
        <v>44788</v>
      </c>
      <c r="D341">
        <v>1</v>
      </c>
      <c r="F341">
        <v>0</v>
      </c>
      <c r="G341" t="str">
        <f t="shared" si="5"/>
        <v>Dry</v>
      </c>
    </row>
    <row r="342" spans="1:7" x14ac:dyDescent="0.55000000000000004">
      <c r="A342" s="28" t="s">
        <v>30</v>
      </c>
      <c r="B342" t="s">
        <v>32</v>
      </c>
      <c r="C342" s="13">
        <v>44788</v>
      </c>
      <c r="D342">
        <v>461</v>
      </c>
      <c r="F342">
        <v>0</v>
      </c>
      <c r="G342" t="str">
        <f t="shared" si="5"/>
        <v>Dry</v>
      </c>
    </row>
    <row r="343" spans="1:7" x14ac:dyDescent="0.55000000000000004">
      <c r="A343" s="28" t="s">
        <v>85</v>
      </c>
      <c r="B343" t="s">
        <v>35</v>
      </c>
      <c r="C343" s="13">
        <v>44788</v>
      </c>
      <c r="D343">
        <v>91</v>
      </c>
      <c r="F343">
        <v>0</v>
      </c>
      <c r="G343" t="str">
        <f t="shared" si="5"/>
        <v>Dry</v>
      </c>
    </row>
    <row r="344" spans="1:7" x14ac:dyDescent="0.55000000000000004">
      <c r="A344" s="28" t="s">
        <v>36</v>
      </c>
      <c r="B344" t="s">
        <v>35</v>
      </c>
      <c r="C344" s="13">
        <v>44788</v>
      </c>
      <c r="D344">
        <v>156</v>
      </c>
      <c r="F344">
        <v>0</v>
      </c>
      <c r="G344" t="str">
        <f t="shared" si="5"/>
        <v>Dry</v>
      </c>
    </row>
    <row r="345" spans="1:7" x14ac:dyDescent="0.55000000000000004">
      <c r="A345" s="28" t="s">
        <v>18</v>
      </c>
      <c r="B345" t="s">
        <v>20</v>
      </c>
      <c r="C345" s="13">
        <v>44802</v>
      </c>
      <c r="D345">
        <v>365</v>
      </c>
      <c r="F345">
        <v>0</v>
      </c>
      <c r="G345" t="str">
        <f t="shared" si="5"/>
        <v>Dry</v>
      </c>
    </row>
    <row r="346" spans="1:7" x14ac:dyDescent="0.55000000000000004">
      <c r="A346" s="28" t="s">
        <v>82</v>
      </c>
      <c r="B346" t="s">
        <v>20</v>
      </c>
      <c r="C346" s="13">
        <v>44802</v>
      </c>
      <c r="D346">
        <v>99</v>
      </c>
      <c r="F346">
        <v>0</v>
      </c>
      <c r="G346" t="str">
        <f t="shared" si="5"/>
        <v>Dry</v>
      </c>
    </row>
    <row r="347" spans="1:7" x14ac:dyDescent="0.55000000000000004">
      <c r="A347" s="28" t="s">
        <v>25</v>
      </c>
      <c r="B347" t="s">
        <v>27</v>
      </c>
      <c r="C347" s="13">
        <v>44802</v>
      </c>
      <c r="D347">
        <v>214</v>
      </c>
      <c r="F347">
        <v>0</v>
      </c>
      <c r="G347" t="str">
        <f t="shared" si="5"/>
        <v>Dry</v>
      </c>
    </row>
    <row r="348" spans="1:7" x14ac:dyDescent="0.55000000000000004">
      <c r="A348" s="28" t="s">
        <v>28</v>
      </c>
      <c r="B348" t="s">
        <v>27</v>
      </c>
      <c r="C348" s="13">
        <v>44802</v>
      </c>
      <c r="D348">
        <v>4</v>
      </c>
      <c r="F348">
        <v>0</v>
      </c>
      <c r="G348" t="str">
        <f t="shared" si="5"/>
        <v>Dry</v>
      </c>
    </row>
    <row r="349" spans="1:7" x14ac:dyDescent="0.55000000000000004">
      <c r="A349" s="28" t="s">
        <v>30</v>
      </c>
      <c r="B349" t="s">
        <v>32</v>
      </c>
      <c r="C349" s="13">
        <v>44802</v>
      </c>
      <c r="D349">
        <v>411</v>
      </c>
      <c r="F349">
        <v>0</v>
      </c>
      <c r="G349" t="str">
        <f t="shared" si="5"/>
        <v>Dry</v>
      </c>
    </row>
    <row r="350" spans="1:7" x14ac:dyDescent="0.55000000000000004">
      <c r="A350" s="28" t="s">
        <v>85</v>
      </c>
      <c r="B350" t="s">
        <v>35</v>
      </c>
      <c r="C350" s="13">
        <v>44802</v>
      </c>
      <c r="D350">
        <v>101</v>
      </c>
      <c r="F350">
        <v>0</v>
      </c>
      <c r="G350" t="str">
        <f t="shared" si="5"/>
        <v>Dry</v>
      </c>
    </row>
    <row r="351" spans="1:7" x14ac:dyDescent="0.55000000000000004">
      <c r="A351" s="28" t="s">
        <v>36</v>
      </c>
      <c r="B351" t="s">
        <v>35</v>
      </c>
      <c r="C351" s="13">
        <v>44802</v>
      </c>
      <c r="D351">
        <v>83</v>
      </c>
      <c r="F351">
        <v>0</v>
      </c>
      <c r="G351" t="str">
        <f t="shared" si="5"/>
        <v>Dry</v>
      </c>
    </row>
    <row r="352" spans="1:7" x14ac:dyDescent="0.55000000000000004">
      <c r="A352" s="28" t="s">
        <v>18</v>
      </c>
      <c r="B352" t="s">
        <v>20</v>
      </c>
      <c r="C352" s="13">
        <v>44816</v>
      </c>
      <c r="D352">
        <v>317</v>
      </c>
      <c r="F352">
        <v>0.03</v>
      </c>
      <c r="G352" t="str">
        <f t="shared" si="5"/>
        <v>Dry</v>
      </c>
    </row>
    <row r="353" spans="1:7" x14ac:dyDescent="0.55000000000000004">
      <c r="A353" s="28" t="s">
        <v>82</v>
      </c>
      <c r="B353" t="s">
        <v>20</v>
      </c>
      <c r="C353" s="13">
        <v>44816</v>
      </c>
      <c r="D353">
        <v>132</v>
      </c>
      <c r="F353">
        <v>0.03</v>
      </c>
      <c r="G353" t="str">
        <f t="shared" si="5"/>
        <v>Dry</v>
      </c>
    </row>
    <row r="354" spans="1:7" x14ac:dyDescent="0.55000000000000004">
      <c r="A354" s="28" t="s">
        <v>25</v>
      </c>
      <c r="B354" t="s">
        <v>27</v>
      </c>
      <c r="C354" s="13">
        <v>44816</v>
      </c>
      <c r="D354">
        <v>126</v>
      </c>
      <c r="F354">
        <v>0.01</v>
      </c>
      <c r="G354" t="str">
        <f t="shared" si="5"/>
        <v>Dry</v>
      </c>
    </row>
    <row r="355" spans="1:7" x14ac:dyDescent="0.55000000000000004">
      <c r="A355" s="28" t="s">
        <v>28</v>
      </c>
      <c r="B355" t="s">
        <v>27</v>
      </c>
      <c r="C355" s="13">
        <v>44816</v>
      </c>
      <c r="D355">
        <v>35</v>
      </c>
      <c r="F355">
        <v>0.01</v>
      </c>
      <c r="G355" t="str">
        <f t="shared" si="5"/>
        <v>Dry</v>
      </c>
    </row>
    <row r="356" spans="1:7" x14ac:dyDescent="0.55000000000000004">
      <c r="A356" s="28" t="s">
        <v>30</v>
      </c>
      <c r="B356" t="s">
        <v>32</v>
      </c>
      <c r="C356" s="13">
        <v>44816</v>
      </c>
      <c r="D356">
        <v>435</v>
      </c>
      <c r="F356">
        <v>0.01</v>
      </c>
      <c r="G356" t="str">
        <f t="shared" si="5"/>
        <v>Dry</v>
      </c>
    </row>
    <row r="357" spans="1:7" x14ac:dyDescent="0.55000000000000004">
      <c r="A357" s="28" t="s">
        <v>85</v>
      </c>
      <c r="B357" t="s">
        <v>35</v>
      </c>
      <c r="C357" s="13">
        <v>44816</v>
      </c>
      <c r="D357">
        <v>96</v>
      </c>
      <c r="F357">
        <v>0.04</v>
      </c>
      <c r="G357" t="str">
        <f t="shared" si="5"/>
        <v>Dry</v>
      </c>
    </row>
    <row r="358" spans="1:7" x14ac:dyDescent="0.55000000000000004">
      <c r="A358" s="28" t="s">
        <v>36</v>
      </c>
      <c r="B358" t="s">
        <v>35</v>
      </c>
      <c r="C358" s="13">
        <v>44816</v>
      </c>
      <c r="D358">
        <v>137</v>
      </c>
      <c r="F358">
        <v>0.04</v>
      </c>
      <c r="G358" t="str">
        <f t="shared" si="5"/>
        <v>Dry</v>
      </c>
    </row>
    <row r="359" spans="1:7" x14ac:dyDescent="0.55000000000000004">
      <c r="A359" s="28" t="s">
        <v>18</v>
      </c>
      <c r="B359" t="s">
        <v>20</v>
      </c>
      <c r="C359" s="13">
        <v>45061</v>
      </c>
      <c r="D359">
        <v>93</v>
      </c>
      <c r="F359">
        <v>0</v>
      </c>
      <c r="G359" t="str">
        <f t="shared" si="5"/>
        <v>Dry</v>
      </c>
    </row>
    <row r="360" spans="1:7" x14ac:dyDescent="0.55000000000000004">
      <c r="A360" s="28" t="s">
        <v>82</v>
      </c>
      <c r="B360" t="s">
        <v>20</v>
      </c>
      <c r="C360" s="13">
        <v>45061</v>
      </c>
      <c r="D360">
        <v>58</v>
      </c>
      <c r="F360">
        <v>0</v>
      </c>
      <c r="G360" t="str">
        <f t="shared" si="5"/>
        <v>Dry</v>
      </c>
    </row>
    <row r="361" spans="1:7" x14ac:dyDescent="0.55000000000000004">
      <c r="A361" s="28" t="s">
        <v>25</v>
      </c>
      <c r="B361" t="s">
        <v>27</v>
      </c>
      <c r="C361" s="13">
        <v>45061</v>
      </c>
      <c r="D361">
        <v>72</v>
      </c>
      <c r="F361">
        <v>0</v>
      </c>
      <c r="G361" t="str">
        <f t="shared" si="5"/>
        <v>Dry</v>
      </c>
    </row>
    <row r="362" spans="1:7" x14ac:dyDescent="0.55000000000000004">
      <c r="A362" s="28" t="s">
        <v>28</v>
      </c>
      <c r="B362" t="s">
        <v>27</v>
      </c>
      <c r="C362" s="13">
        <v>45061</v>
      </c>
      <c r="D362">
        <v>28</v>
      </c>
      <c r="F362">
        <v>0</v>
      </c>
      <c r="G362" t="str">
        <f t="shared" si="5"/>
        <v>Dry</v>
      </c>
    </row>
    <row r="363" spans="1:7" x14ac:dyDescent="0.55000000000000004">
      <c r="A363" s="28" t="s">
        <v>30</v>
      </c>
      <c r="B363" t="s">
        <v>32</v>
      </c>
      <c r="C363" s="13">
        <v>45061</v>
      </c>
      <c r="D363">
        <v>410</v>
      </c>
      <c r="F363">
        <v>0</v>
      </c>
      <c r="G363" t="str">
        <f t="shared" si="5"/>
        <v>Dry</v>
      </c>
    </row>
    <row r="364" spans="1:7" x14ac:dyDescent="0.55000000000000004">
      <c r="A364" s="28" t="s">
        <v>85</v>
      </c>
      <c r="B364" t="s">
        <v>35</v>
      </c>
      <c r="C364" s="13">
        <v>45061</v>
      </c>
      <c r="D364">
        <v>73</v>
      </c>
      <c r="F364">
        <v>0</v>
      </c>
      <c r="G364" t="str">
        <f t="shared" si="5"/>
        <v>Dry</v>
      </c>
    </row>
    <row r="365" spans="1:7" x14ac:dyDescent="0.55000000000000004">
      <c r="A365" s="28" t="s">
        <v>36</v>
      </c>
      <c r="B365" t="s">
        <v>35</v>
      </c>
      <c r="C365" s="13">
        <v>45061</v>
      </c>
      <c r="D365">
        <v>65</v>
      </c>
      <c r="F365">
        <v>0</v>
      </c>
      <c r="G365" t="str">
        <f t="shared" si="5"/>
        <v>Dry</v>
      </c>
    </row>
    <row r="366" spans="1:7" x14ac:dyDescent="0.55000000000000004">
      <c r="A366" s="28" t="s">
        <v>18</v>
      </c>
      <c r="B366" t="s">
        <v>20</v>
      </c>
      <c r="C366" s="13">
        <v>45076</v>
      </c>
      <c r="D366">
        <v>105</v>
      </c>
      <c r="F366">
        <v>0</v>
      </c>
      <c r="G366" t="str">
        <f t="shared" si="5"/>
        <v>Dry</v>
      </c>
    </row>
    <row r="367" spans="1:7" x14ac:dyDescent="0.55000000000000004">
      <c r="A367" s="28" t="s">
        <v>82</v>
      </c>
      <c r="B367" t="s">
        <v>20</v>
      </c>
      <c r="C367" s="13">
        <v>45076</v>
      </c>
      <c r="D367">
        <v>58</v>
      </c>
      <c r="F367">
        <v>0</v>
      </c>
      <c r="G367" t="str">
        <f t="shared" si="5"/>
        <v>Dry</v>
      </c>
    </row>
    <row r="368" spans="1:7" x14ac:dyDescent="0.55000000000000004">
      <c r="A368" s="28" t="s">
        <v>25</v>
      </c>
      <c r="B368" t="s">
        <v>27</v>
      </c>
      <c r="C368" s="13">
        <v>45076</v>
      </c>
      <c r="D368">
        <v>83</v>
      </c>
      <c r="F368">
        <v>0</v>
      </c>
      <c r="G368" t="str">
        <f t="shared" si="5"/>
        <v>Dry</v>
      </c>
    </row>
    <row r="369" spans="1:7" x14ac:dyDescent="0.55000000000000004">
      <c r="A369" s="28" t="s">
        <v>28</v>
      </c>
      <c r="B369" t="s">
        <v>27</v>
      </c>
      <c r="C369" s="13">
        <v>45076</v>
      </c>
      <c r="D369">
        <v>11</v>
      </c>
      <c r="F369">
        <v>0</v>
      </c>
      <c r="G369" t="str">
        <f t="shared" si="5"/>
        <v>Dry</v>
      </c>
    </row>
    <row r="370" spans="1:7" x14ac:dyDescent="0.55000000000000004">
      <c r="A370" s="28" t="s">
        <v>30</v>
      </c>
      <c r="B370" t="s">
        <v>32</v>
      </c>
      <c r="C370" s="13">
        <v>45076</v>
      </c>
      <c r="D370">
        <v>272</v>
      </c>
      <c r="F370">
        <v>0</v>
      </c>
      <c r="G370" t="str">
        <f t="shared" si="5"/>
        <v>Dry</v>
      </c>
    </row>
    <row r="371" spans="1:7" x14ac:dyDescent="0.55000000000000004">
      <c r="A371" s="28" t="s">
        <v>85</v>
      </c>
      <c r="B371" t="s">
        <v>35</v>
      </c>
      <c r="C371" s="13">
        <v>45076</v>
      </c>
      <c r="D371">
        <v>47</v>
      </c>
      <c r="F371">
        <v>0</v>
      </c>
      <c r="G371" t="str">
        <f t="shared" si="5"/>
        <v>Dry</v>
      </c>
    </row>
    <row r="372" spans="1:7" x14ac:dyDescent="0.55000000000000004">
      <c r="A372" s="28" t="s">
        <v>36</v>
      </c>
      <c r="B372" t="s">
        <v>35</v>
      </c>
      <c r="C372" s="13">
        <v>45076</v>
      </c>
      <c r="D372">
        <v>63</v>
      </c>
      <c r="F372">
        <v>0</v>
      </c>
      <c r="G372" t="str">
        <f t="shared" si="5"/>
        <v>Dry</v>
      </c>
    </row>
    <row r="373" spans="1:7" x14ac:dyDescent="0.55000000000000004">
      <c r="A373" s="28" t="s">
        <v>18</v>
      </c>
      <c r="B373" t="s">
        <v>20</v>
      </c>
      <c r="C373" s="13">
        <v>45089</v>
      </c>
      <c r="D373">
        <v>150</v>
      </c>
      <c r="F373">
        <v>0.34</v>
      </c>
      <c r="G373" t="str">
        <f t="shared" si="5"/>
        <v>Wet</v>
      </c>
    </row>
    <row r="374" spans="1:7" x14ac:dyDescent="0.55000000000000004">
      <c r="A374" s="28" t="s">
        <v>82</v>
      </c>
      <c r="B374" t="s">
        <v>20</v>
      </c>
      <c r="C374" s="13">
        <v>45089</v>
      </c>
      <c r="D374">
        <v>73</v>
      </c>
      <c r="F374">
        <v>0.34</v>
      </c>
      <c r="G374" t="str">
        <f t="shared" si="5"/>
        <v>Wet</v>
      </c>
    </row>
    <row r="375" spans="1:7" x14ac:dyDescent="0.55000000000000004">
      <c r="A375" s="28" t="s">
        <v>25</v>
      </c>
      <c r="B375" t="s">
        <v>27</v>
      </c>
      <c r="C375" s="13">
        <v>45089</v>
      </c>
      <c r="D375">
        <v>108</v>
      </c>
      <c r="F375">
        <v>0.15</v>
      </c>
      <c r="G375" t="str">
        <f t="shared" si="5"/>
        <v>Wet</v>
      </c>
    </row>
    <row r="376" spans="1:7" x14ac:dyDescent="0.55000000000000004">
      <c r="A376" s="28" t="s">
        <v>28</v>
      </c>
      <c r="B376" t="s">
        <v>27</v>
      </c>
      <c r="C376" s="13">
        <v>45089</v>
      </c>
      <c r="D376">
        <v>39</v>
      </c>
      <c r="F376">
        <v>0.15</v>
      </c>
      <c r="G376" t="str">
        <f t="shared" si="5"/>
        <v>Wet</v>
      </c>
    </row>
    <row r="377" spans="1:7" x14ac:dyDescent="0.55000000000000004">
      <c r="A377" s="28" t="s">
        <v>30</v>
      </c>
      <c r="B377" t="s">
        <v>32</v>
      </c>
      <c r="C377" s="13">
        <v>45089</v>
      </c>
      <c r="D377">
        <v>387</v>
      </c>
      <c r="F377">
        <v>0.15</v>
      </c>
      <c r="G377" t="str">
        <f t="shared" si="5"/>
        <v>Wet</v>
      </c>
    </row>
    <row r="378" spans="1:7" x14ac:dyDescent="0.55000000000000004">
      <c r="A378" s="28" t="s">
        <v>85</v>
      </c>
      <c r="B378" t="s">
        <v>35</v>
      </c>
      <c r="C378" s="13">
        <v>45089</v>
      </c>
      <c r="D378">
        <v>82</v>
      </c>
      <c r="F378">
        <v>0.3</v>
      </c>
      <c r="G378" t="str">
        <f t="shared" si="5"/>
        <v>Wet</v>
      </c>
    </row>
    <row r="379" spans="1:7" x14ac:dyDescent="0.55000000000000004">
      <c r="A379" s="28" t="s">
        <v>36</v>
      </c>
      <c r="B379" t="s">
        <v>35</v>
      </c>
      <c r="C379" s="13">
        <v>45089</v>
      </c>
      <c r="D379">
        <v>110</v>
      </c>
      <c r="F379">
        <v>0.3</v>
      </c>
      <c r="G379" t="str">
        <f t="shared" si="5"/>
        <v>Wet</v>
      </c>
    </row>
    <row r="380" spans="1:7" x14ac:dyDescent="0.55000000000000004">
      <c r="A380" s="28" t="s">
        <v>18</v>
      </c>
      <c r="B380" t="s">
        <v>20</v>
      </c>
      <c r="C380" s="13">
        <v>45103</v>
      </c>
      <c r="D380">
        <v>344</v>
      </c>
      <c r="F380">
        <v>0.42000000000000004</v>
      </c>
      <c r="G380" t="str">
        <f t="shared" si="5"/>
        <v>Wet</v>
      </c>
    </row>
    <row r="381" spans="1:7" x14ac:dyDescent="0.55000000000000004">
      <c r="A381" s="28" t="s">
        <v>82</v>
      </c>
      <c r="B381" t="s">
        <v>20</v>
      </c>
      <c r="C381" s="13">
        <v>45103</v>
      </c>
      <c r="D381">
        <v>326</v>
      </c>
      <c r="F381">
        <v>0.42000000000000004</v>
      </c>
      <c r="G381" t="str">
        <f t="shared" si="5"/>
        <v>Wet</v>
      </c>
    </row>
    <row r="382" spans="1:7" x14ac:dyDescent="0.55000000000000004">
      <c r="A382" s="28" t="s">
        <v>25</v>
      </c>
      <c r="B382" t="s">
        <v>27</v>
      </c>
      <c r="C382" s="13">
        <v>45103</v>
      </c>
      <c r="D382">
        <v>185</v>
      </c>
      <c r="F382">
        <v>0.75</v>
      </c>
      <c r="G382" t="str">
        <f t="shared" si="5"/>
        <v>Wet</v>
      </c>
    </row>
    <row r="383" spans="1:7" x14ac:dyDescent="0.55000000000000004">
      <c r="A383" s="28" t="s">
        <v>28</v>
      </c>
      <c r="B383" t="s">
        <v>27</v>
      </c>
      <c r="C383" s="13">
        <v>45103</v>
      </c>
      <c r="D383">
        <v>43</v>
      </c>
      <c r="F383">
        <v>0.75</v>
      </c>
      <c r="G383" t="str">
        <f t="shared" si="5"/>
        <v>Wet</v>
      </c>
    </row>
    <row r="384" spans="1:7" x14ac:dyDescent="0.55000000000000004">
      <c r="A384" s="28" t="s">
        <v>30</v>
      </c>
      <c r="B384" t="s">
        <v>32</v>
      </c>
      <c r="C384" s="13">
        <v>45103</v>
      </c>
      <c r="D384">
        <v>249</v>
      </c>
      <c r="F384">
        <v>0.75</v>
      </c>
      <c r="G384" t="str">
        <f t="shared" si="5"/>
        <v>Wet</v>
      </c>
    </row>
    <row r="385" spans="1:7" x14ac:dyDescent="0.55000000000000004">
      <c r="A385" s="28" t="s">
        <v>85</v>
      </c>
      <c r="B385" t="s">
        <v>35</v>
      </c>
      <c r="C385" s="13">
        <v>45103</v>
      </c>
      <c r="D385">
        <v>141</v>
      </c>
      <c r="F385">
        <v>0.39</v>
      </c>
      <c r="G385" t="str">
        <f t="shared" si="5"/>
        <v>Wet</v>
      </c>
    </row>
    <row r="386" spans="1:7" x14ac:dyDescent="0.55000000000000004">
      <c r="A386" s="28" t="s">
        <v>36</v>
      </c>
      <c r="B386" t="s">
        <v>35</v>
      </c>
      <c r="C386" s="13">
        <v>45103</v>
      </c>
      <c r="D386">
        <v>185</v>
      </c>
      <c r="F386">
        <v>0.39</v>
      </c>
      <c r="G386" t="str">
        <f t="shared" ref="G386:G449" si="6">IF(F386&gt;=0.1,"Wet","Dry")</f>
        <v>Wet</v>
      </c>
    </row>
    <row r="387" spans="1:7" x14ac:dyDescent="0.55000000000000004">
      <c r="A387" s="28" t="s">
        <v>18</v>
      </c>
      <c r="B387" t="s">
        <v>20</v>
      </c>
      <c r="C387" s="13">
        <v>45124</v>
      </c>
      <c r="D387">
        <v>517</v>
      </c>
      <c r="F387">
        <v>2.16</v>
      </c>
      <c r="G387" t="str">
        <f t="shared" si="6"/>
        <v>Wet</v>
      </c>
    </row>
    <row r="388" spans="1:7" x14ac:dyDescent="0.55000000000000004">
      <c r="A388" s="28" t="s">
        <v>82</v>
      </c>
      <c r="B388" t="s">
        <v>20</v>
      </c>
      <c r="C388" s="13">
        <v>45124</v>
      </c>
      <c r="D388">
        <v>1120</v>
      </c>
      <c r="F388">
        <v>2.16</v>
      </c>
      <c r="G388" t="str">
        <f t="shared" si="6"/>
        <v>Wet</v>
      </c>
    </row>
    <row r="389" spans="1:7" x14ac:dyDescent="0.55000000000000004">
      <c r="A389" s="28" t="s">
        <v>25</v>
      </c>
      <c r="B389" t="s">
        <v>27</v>
      </c>
      <c r="C389" s="13">
        <v>45124</v>
      </c>
      <c r="D389">
        <v>649</v>
      </c>
      <c r="F389">
        <v>1.48</v>
      </c>
      <c r="G389" t="str">
        <f t="shared" si="6"/>
        <v>Wet</v>
      </c>
    </row>
    <row r="390" spans="1:7" x14ac:dyDescent="0.55000000000000004">
      <c r="A390" s="28" t="s">
        <v>28</v>
      </c>
      <c r="B390" t="s">
        <v>27</v>
      </c>
      <c r="C390" s="13">
        <v>45124</v>
      </c>
      <c r="D390">
        <v>166</v>
      </c>
      <c r="F390">
        <v>1.48</v>
      </c>
      <c r="G390" t="str">
        <f t="shared" si="6"/>
        <v>Wet</v>
      </c>
    </row>
    <row r="391" spans="1:7" x14ac:dyDescent="0.55000000000000004">
      <c r="A391" s="28" t="s">
        <v>30</v>
      </c>
      <c r="B391" t="s">
        <v>32</v>
      </c>
      <c r="C391" s="13">
        <v>45124</v>
      </c>
      <c r="D391">
        <v>1300</v>
      </c>
      <c r="F391">
        <v>1.48</v>
      </c>
      <c r="G391" t="str">
        <f t="shared" si="6"/>
        <v>Wet</v>
      </c>
    </row>
    <row r="392" spans="1:7" x14ac:dyDescent="0.55000000000000004">
      <c r="A392" s="28" t="s">
        <v>85</v>
      </c>
      <c r="B392" t="s">
        <v>35</v>
      </c>
      <c r="C392" s="13">
        <v>45124</v>
      </c>
      <c r="D392">
        <v>548</v>
      </c>
      <c r="F392">
        <v>1.84</v>
      </c>
      <c r="G392" t="str">
        <f t="shared" si="6"/>
        <v>Wet</v>
      </c>
    </row>
    <row r="393" spans="1:7" x14ac:dyDescent="0.55000000000000004">
      <c r="A393" s="28" t="s">
        <v>36</v>
      </c>
      <c r="B393" t="s">
        <v>35</v>
      </c>
      <c r="C393" s="13">
        <v>45124</v>
      </c>
      <c r="D393">
        <v>1986</v>
      </c>
      <c r="F393">
        <v>1.84</v>
      </c>
      <c r="G393" t="str">
        <f t="shared" si="6"/>
        <v>Wet</v>
      </c>
    </row>
    <row r="394" spans="1:7" x14ac:dyDescent="0.55000000000000004">
      <c r="A394" s="28" t="s">
        <v>18</v>
      </c>
      <c r="B394" t="s">
        <v>20</v>
      </c>
      <c r="C394" s="13">
        <v>45138</v>
      </c>
      <c r="D394">
        <v>326</v>
      </c>
      <c r="F394">
        <v>1.1000000000000001</v>
      </c>
      <c r="G394" t="str">
        <f t="shared" si="6"/>
        <v>Wet</v>
      </c>
    </row>
    <row r="395" spans="1:7" x14ac:dyDescent="0.55000000000000004">
      <c r="A395" s="28" t="s">
        <v>82</v>
      </c>
      <c r="B395" t="s">
        <v>20</v>
      </c>
      <c r="C395" s="13">
        <v>45138</v>
      </c>
      <c r="D395">
        <v>387</v>
      </c>
      <c r="F395">
        <v>1.1000000000000001</v>
      </c>
      <c r="G395" t="str">
        <f t="shared" si="6"/>
        <v>Wet</v>
      </c>
    </row>
    <row r="396" spans="1:7" x14ac:dyDescent="0.55000000000000004">
      <c r="A396" s="28" t="s">
        <v>25</v>
      </c>
      <c r="B396" t="s">
        <v>27</v>
      </c>
      <c r="C396" s="13">
        <v>45138</v>
      </c>
      <c r="D396">
        <v>326</v>
      </c>
      <c r="F396">
        <v>1.37</v>
      </c>
      <c r="G396" t="str">
        <f t="shared" si="6"/>
        <v>Wet</v>
      </c>
    </row>
    <row r="397" spans="1:7" x14ac:dyDescent="0.55000000000000004">
      <c r="A397" s="28" t="s">
        <v>28</v>
      </c>
      <c r="B397" t="s">
        <v>27</v>
      </c>
      <c r="C397" s="13">
        <v>45138</v>
      </c>
      <c r="D397">
        <v>59</v>
      </c>
      <c r="F397">
        <v>1.37</v>
      </c>
      <c r="G397" t="str">
        <f t="shared" si="6"/>
        <v>Wet</v>
      </c>
    </row>
    <row r="398" spans="1:7" x14ac:dyDescent="0.55000000000000004">
      <c r="A398" s="28" t="s">
        <v>30</v>
      </c>
      <c r="B398" t="s">
        <v>32</v>
      </c>
      <c r="C398" s="13">
        <v>45138</v>
      </c>
      <c r="D398">
        <v>730</v>
      </c>
      <c r="F398">
        <v>1.37</v>
      </c>
      <c r="G398" t="str">
        <f t="shared" si="6"/>
        <v>Wet</v>
      </c>
    </row>
    <row r="399" spans="1:7" x14ac:dyDescent="0.55000000000000004">
      <c r="A399" s="28" t="s">
        <v>85</v>
      </c>
      <c r="B399" t="s">
        <v>35</v>
      </c>
      <c r="C399" s="13">
        <v>45138</v>
      </c>
      <c r="D399">
        <v>172</v>
      </c>
      <c r="F399">
        <v>1.27</v>
      </c>
      <c r="G399" t="str">
        <f t="shared" si="6"/>
        <v>Wet</v>
      </c>
    </row>
    <row r="400" spans="1:7" x14ac:dyDescent="0.55000000000000004">
      <c r="A400" s="28" t="s">
        <v>36</v>
      </c>
      <c r="B400" t="s">
        <v>35</v>
      </c>
      <c r="C400" s="13">
        <v>45138</v>
      </c>
      <c r="D400">
        <v>194</v>
      </c>
      <c r="F400">
        <v>1.27</v>
      </c>
      <c r="G400" t="str">
        <f t="shared" si="6"/>
        <v>Wet</v>
      </c>
    </row>
    <row r="401" spans="1:7" x14ac:dyDescent="0.55000000000000004">
      <c r="A401" s="28" t="s">
        <v>18</v>
      </c>
      <c r="B401" t="s">
        <v>20</v>
      </c>
      <c r="C401" s="13">
        <v>45152</v>
      </c>
      <c r="D401">
        <v>82</v>
      </c>
      <c r="F401">
        <v>6.0000000000000005E-2</v>
      </c>
      <c r="G401" t="str">
        <f t="shared" si="6"/>
        <v>Dry</v>
      </c>
    </row>
    <row r="402" spans="1:7" x14ac:dyDescent="0.55000000000000004">
      <c r="A402" s="28" t="s">
        <v>82</v>
      </c>
      <c r="B402" t="s">
        <v>20</v>
      </c>
      <c r="C402" s="13">
        <v>45152</v>
      </c>
      <c r="D402">
        <v>77</v>
      </c>
      <c r="F402">
        <v>6.0000000000000005E-2</v>
      </c>
      <c r="G402" t="str">
        <f t="shared" si="6"/>
        <v>Dry</v>
      </c>
    </row>
    <row r="403" spans="1:7" x14ac:dyDescent="0.55000000000000004">
      <c r="A403" s="28" t="s">
        <v>25</v>
      </c>
      <c r="B403" t="s">
        <v>27</v>
      </c>
      <c r="C403" s="13">
        <v>45152</v>
      </c>
      <c r="D403">
        <v>112</v>
      </c>
      <c r="F403">
        <v>0.02</v>
      </c>
      <c r="G403" t="str">
        <f t="shared" si="6"/>
        <v>Dry</v>
      </c>
    </row>
    <row r="404" spans="1:7" x14ac:dyDescent="0.55000000000000004">
      <c r="A404" s="28" t="s">
        <v>28</v>
      </c>
      <c r="B404" t="s">
        <v>27</v>
      </c>
      <c r="C404" s="13">
        <v>45152</v>
      </c>
      <c r="D404">
        <v>69</v>
      </c>
      <c r="F404">
        <v>0.02</v>
      </c>
      <c r="G404" t="str">
        <f t="shared" si="6"/>
        <v>Dry</v>
      </c>
    </row>
    <row r="405" spans="1:7" x14ac:dyDescent="0.55000000000000004">
      <c r="A405" s="28" t="s">
        <v>30</v>
      </c>
      <c r="B405" t="s">
        <v>32</v>
      </c>
      <c r="C405" s="13">
        <v>45152</v>
      </c>
      <c r="D405">
        <v>488</v>
      </c>
      <c r="F405">
        <v>0.02</v>
      </c>
      <c r="G405" t="str">
        <f t="shared" si="6"/>
        <v>Dry</v>
      </c>
    </row>
    <row r="406" spans="1:7" x14ac:dyDescent="0.55000000000000004">
      <c r="A406" s="28" t="s">
        <v>85</v>
      </c>
      <c r="B406" t="s">
        <v>35</v>
      </c>
      <c r="C406" s="13">
        <v>45152</v>
      </c>
      <c r="D406">
        <v>47</v>
      </c>
      <c r="F406">
        <v>0.13</v>
      </c>
      <c r="G406" t="str">
        <f t="shared" si="6"/>
        <v>Wet</v>
      </c>
    </row>
    <row r="407" spans="1:7" x14ac:dyDescent="0.55000000000000004">
      <c r="A407" s="28" t="s">
        <v>36</v>
      </c>
      <c r="B407" t="s">
        <v>35</v>
      </c>
      <c r="C407" s="13">
        <v>45152</v>
      </c>
      <c r="D407">
        <v>110</v>
      </c>
      <c r="F407">
        <v>0.13</v>
      </c>
      <c r="G407" t="str">
        <f t="shared" si="6"/>
        <v>Wet</v>
      </c>
    </row>
    <row r="408" spans="1:7" x14ac:dyDescent="0.55000000000000004">
      <c r="A408" s="28" t="s">
        <v>18</v>
      </c>
      <c r="B408" t="s">
        <v>20</v>
      </c>
      <c r="C408" s="13">
        <v>45166</v>
      </c>
      <c r="D408">
        <v>77</v>
      </c>
      <c r="F408">
        <v>0</v>
      </c>
      <c r="G408" t="str">
        <f t="shared" si="6"/>
        <v>Dry</v>
      </c>
    </row>
    <row r="409" spans="1:7" x14ac:dyDescent="0.55000000000000004">
      <c r="A409" s="28" t="s">
        <v>82</v>
      </c>
      <c r="B409" t="s">
        <v>20</v>
      </c>
      <c r="C409" s="13">
        <v>45166</v>
      </c>
      <c r="D409">
        <v>147</v>
      </c>
      <c r="F409">
        <v>0</v>
      </c>
      <c r="G409" t="str">
        <f t="shared" si="6"/>
        <v>Dry</v>
      </c>
    </row>
    <row r="410" spans="1:7" x14ac:dyDescent="0.55000000000000004">
      <c r="A410" s="28" t="s">
        <v>25</v>
      </c>
      <c r="B410" t="s">
        <v>27</v>
      </c>
      <c r="C410" s="13">
        <v>45166</v>
      </c>
      <c r="D410">
        <v>86</v>
      </c>
      <c r="F410">
        <v>0.01</v>
      </c>
      <c r="G410" t="str">
        <f t="shared" si="6"/>
        <v>Dry</v>
      </c>
    </row>
    <row r="411" spans="1:7" x14ac:dyDescent="0.55000000000000004">
      <c r="A411" s="28" t="s">
        <v>28</v>
      </c>
      <c r="B411" t="s">
        <v>27</v>
      </c>
      <c r="C411" s="13">
        <v>45166</v>
      </c>
      <c r="D411">
        <v>77</v>
      </c>
      <c r="F411">
        <v>0.01</v>
      </c>
      <c r="G411" t="str">
        <f t="shared" si="6"/>
        <v>Dry</v>
      </c>
    </row>
    <row r="412" spans="1:7" x14ac:dyDescent="0.55000000000000004">
      <c r="A412" s="28" t="s">
        <v>30</v>
      </c>
      <c r="B412" t="s">
        <v>32</v>
      </c>
      <c r="C412" s="13">
        <v>45166</v>
      </c>
      <c r="D412">
        <v>167</v>
      </c>
      <c r="F412">
        <v>0.01</v>
      </c>
      <c r="G412" t="str">
        <f t="shared" si="6"/>
        <v>Dry</v>
      </c>
    </row>
    <row r="413" spans="1:7" x14ac:dyDescent="0.55000000000000004">
      <c r="A413" s="28" t="s">
        <v>85</v>
      </c>
      <c r="B413" t="s">
        <v>35</v>
      </c>
      <c r="C413" s="13">
        <v>45166</v>
      </c>
      <c r="D413">
        <v>64</v>
      </c>
      <c r="F413">
        <v>0.03</v>
      </c>
      <c r="G413" t="str">
        <f t="shared" si="6"/>
        <v>Dry</v>
      </c>
    </row>
    <row r="414" spans="1:7" x14ac:dyDescent="0.55000000000000004">
      <c r="A414" s="28" t="s">
        <v>36</v>
      </c>
      <c r="B414" t="s">
        <v>35</v>
      </c>
      <c r="C414" s="13">
        <v>45166</v>
      </c>
      <c r="D414">
        <v>116</v>
      </c>
      <c r="F414">
        <v>0.03</v>
      </c>
      <c r="G414" t="str">
        <f t="shared" si="6"/>
        <v>Dry</v>
      </c>
    </row>
    <row r="415" spans="1:7" x14ac:dyDescent="0.55000000000000004">
      <c r="A415" s="28" t="s">
        <v>18</v>
      </c>
      <c r="B415" t="s">
        <v>20</v>
      </c>
      <c r="C415" s="13">
        <v>45180</v>
      </c>
      <c r="D415">
        <v>770</v>
      </c>
      <c r="F415">
        <v>0.8</v>
      </c>
      <c r="G415" t="str">
        <f t="shared" si="6"/>
        <v>Wet</v>
      </c>
    </row>
    <row r="416" spans="1:7" x14ac:dyDescent="0.55000000000000004">
      <c r="A416" s="28" t="s">
        <v>82</v>
      </c>
      <c r="B416" t="s">
        <v>20</v>
      </c>
      <c r="C416" s="13">
        <v>45180</v>
      </c>
      <c r="D416">
        <v>345</v>
      </c>
      <c r="F416">
        <v>0.8</v>
      </c>
      <c r="G416" t="str">
        <f t="shared" si="6"/>
        <v>Wet</v>
      </c>
    </row>
    <row r="417" spans="1:7" x14ac:dyDescent="0.55000000000000004">
      <c r="A417" s="28" t="s">
        <v>25</v>
      </c>
      <c r="B417" t="s">
        <v>27</v>
      </c>
      <c r="C417" s="13">
        <v>45180</v>
      </c>
      <c r="D417">
        <v>1414</v>
      </c>
      <c r="F417">
        <v>1.04</v>
      </c>
      <c r="G417" t="str">
        <f t="shared" si="6"/>
        <v>Wet</v>
      </c>
    </row>
    <row r="418" spans="1:7" x14ac:dyDescent="0.55000000000000004">
      <c r="A418" s="28" t="s">
        <v>28</v>
      </c>
      <c r="B418" t="s">
        <v>27</v>
      </c>
      <c r="C418" s="13">
        <v>45180</v>
      </c>
      <c r="D418">
        <v>88</v>
      </c>
      <c r="F418">
        <v>1.04</v>
      </c>
      <c r="G418" t="str">
        <f t="shared" si="6"/>
        <v>Wet</v>
      </c>
    </row>
    <row r="419" spans="1:7" x14ac:dyDescent="0.55000000000000004">
      <c r="A419" s="28" t="s">
        <v>30</v>
      </c>
      <c r="B419" t="s">
        <v>32</v>
      </c>
      <c r="C419" s="13">
        <v>45180</v>
      </c>
      <c r="D419">
        <v>2420</v>
      </c>
      <c r="F419">
        <v>1.04</v>
      </c>
      <c r="G419" t="str">
        <f t="shared" si="6"/>
        <v>Wet</v>
      </c>
    </row>
    <row r="420" spans="1:7" x14ac:dyDescent="0.55000000000000004">
      <c r="A420" s="28" t="s">
        <v>85</v>
      </c>
      <c r="B420" t="s">
        <v>35</v>
      </c>
      <c r="C420" s="13">
        <v>45180</v>
      </c>
      <c r="D420">
        <v>488</v>
      </c>
      <c r="F420">
        <v>0.5</v>
      </c>
      <c r="G420" t="str">
        <f t="shared" si="6"/>
        <v>Wet</v>
      </c>
    </row>
    <row r="421" spans="1:7" x14ac:dyDescent="0.55000000000000004">
      <c r="A421" s="28" t="s">
        <v>36</v>
      </c>
      <c r="B421" t="s">
        <v>35</v>
      </c>
      <c r="C421" s="13">
        <v>45180</v>
      </c>
      <c r="D421">
        <v>649</v>
      </c>
      <c r="F421">
        <v>0.5</v>
      </c>
      <c r="G421" t="str">
        <f t="shared" si="6"/>
        <v>Wet</v>
      </c>
    </row>
    <row r="422" spans="1:7" x14ac:dyDescent="0.55000000000000004">
      <c r="A422" s="28" t="s">
        <v>23</v>
      </c>
      <c r="B422" t="s">
        <v>20</v>
      </c>
      <c r="C422" s="13">
        <v>45425</v>
      </c>
      <c r="D422">
        <v>122</v>
      </c>
      <c r="F422">
        <v>0</v>
      </c>
      <c r="G422" t="str">
        <f t="shared" si="6"/>
        <v>Dry</v>
      </c>
    </row>
    <row r="423" spans="1:7" x14ac:dyDescent="0.55000000000000004">
      <c r="A423" s="28" t="s">
        <v>18</v>
      </c>
      <c r="B423" t="s">
        <v>20</v>
      </c>
      <c r="C423" s="13">
        <v>45425</v>
      </c>
      <c r="D423">
        <v>461</v>
      </c>
      <c r="F423">
        <v>0</v>
      </c>
      <c r="G423" t="str">
        <f t="shared" si="6"/>
        <v>Dry</v>
      </c>
    </row>
    <row r="424" spans="1:7" x14ac:dyDescent="0.55000000000000004">
      <c r="A424" s="28" t="s">
        <v>21</v>
      </c>
      <c r="B424" t="s">
        <v>20</v>
      </c>
      <c r="C424" s="13">
        <v>45425</v>
      </c>
      <c r="D424">
        <v>93</v>
      </c>
      <c r="F424">
        <v>0</v>
      </c>
      <c r="G424" t="str">
        <f t="shared" si="6"/>
        <v>Dry</v>
      </c>
    </row>
    <row r="425" spans="1:7" x14ac:dyDescent="0.55000000000000004">
      <c r="A425" s="28" t="s">
        <v>25</v>
      </c>
      <c r="B425" t="s">
        <v>27</v>
      </c>
      <c r="C425" s="13">
        <v>45425</v>
      </c>
      <c r="D425">
        <v>44</v>
      </c>
      <c r="F425">
        <v>0</v>
      </c>
      <c r="G425" t="str">
        <f t="shared" si="6"/>
        <v>Dry</v>
      </c>
    </row>
    <row r="426" spans="1:7" x14ac:dyDescent="0.55000000000000004">
      <c r="A426" s="28" t="s">
        <v>28</v>
      </c>
      <c r="B426" t="s">
        <v>27</v>
      </c>
      <c r="C426" s="13">
        <v>45425</v>
      </c>
      <c r="D426">
        <v>34</v>
      </c>
      <c r="F426">
        <v>0</v>
      </c>
      <c r="G426" t="str">
        <f t="shared" si="6"/>
        <v>Dry</v>
      </c>
    </row>
    <row r="427" spans="1:7" x14ac:dyDescent="0.55000000000000004">
      <c r="A427" s="28" t="s">
        <v>30</v>
      </c>
      <c r="B427" t="s">
        <v>32</v>
      </c>
      <c r="C427" s="13">
        <v>45425</v>
      </c>
      <c r="D427">
        <v>228</v>
      </c>
      <c r="F427">
        <v>0</v>
      </c>
      <c r="G427" t="str">
        <f t="shared" si="6"/>
        <v>Dry</v>
      </c>
    </row>
    <row r="428" spans="1:7" x14ac:dyDescent="0.55000000000000004">
      <c r="A428" s="28" t="s">
        <v>33</v>
      </c>
      <c r="B428" t="s">
        <v>35</v>
      </c>
      <c r="C428" s="13">
        <v>45425</v>
      </c>
      <c r="D428">
        <v>63</v>
      </c>
      <c r="F428">
        <v>0.01</v>
      </c>
      <c r="G428" t="str">
        <f t="shared" si="6"/>
        <v>Dry</v>
      </c>
    </row>
    <row r="429" spans="1:7" x14ac:dyDescent="0.55000000000000004">
      <c r="A429" s="28" t="s">
        <v>36</v>
      </c>
      <c r="B429" t="s">
        <v>35</v>
      </c>
      <c r="C429" s="13">
        <v>45425</v>
      </c>
      <c r="D429">
        <v>51</v>
      </c>
      <c r="F429">
        <v>0.01</v>
      </c>
      <c r="G429" t="str">
        <f t="shared" si="6"/>
        <v>Dry</v>
      </c>
    </row>
    <row r="430" spans="1:7" x14ac:dyDescent="0.55000000000000004">
      <c r="A430" s="28" t="s">
        <v>23</v>
      </c>
      <c r="B430" t="s">
        <v>20</v>
      </c>
      <c r="C430" s="13">
        <v>45440</v>
      </c>
      <c r="D430">
        <v>308</v>
      </c>
      <c r="F430">
        <v>0.66</v>
      </c>
      <c r="G430" t="str">
        <f t="shared" si="6"/>
        <v>Wet</v>
      </c>
    </row>
    <row r="431" spans="1:7" x14ac:dyDescent="0.55000000000000004">
      <c r="A431" s="28" t="s">
        <v>18</v>
      </c>
      <c r="B431" t="s">
        <v>20</v>
      </c>
      <c r="C431" s="13">
        <v>45440</v>
      </c>
      <c r="D431">
        <v>326</v>
      </c>
      <c r="F431">
        <v>0.66</v>
      </c>
      <c r="G431" t="str">
        <f t="shared" si="6"/>
        <v>Wet</v>
      </c>
    </row>
    <row r="432" spans="1:7" x14ac:dyDescent="0.55000000000000004">
      <c r="A432" s="28" t="s">
        <v>21</v>
      </c>
      <c r="B432" t="s">
        <v>20</v>
      </c>
      <c r="C432" s="13">
        <v>45440</v>
      </c>
      <c r="D432">
        <v>2420</v>
      </c>
      <c r="F432">
        <v>0.66</v>
      </c>
      <c r="G432" t="str">
        <f t="shared" si="6"/>
        <v>Wet</v>
      </c>
    </row>
    <row r="433" spans="1:7" x14ac:dyDescent="0.55000000000000004">
      <c r="A433" s="28" t="s">
        <v>25</v>
      </c>
      <c r="B433" t="s">
        <v>27</v>
      </c>
      <c r="C433" s="13">
        <v>45440</v>
      </c>
      <c r="D433">
        <v>649</v>
      </c>
      <c r="F433">
        <v>0.48</v>
      </c>
      <c r="G433" t="str">
        <f t="shared" si="6"/>
        <v>Wet</v>
      </c>
    </row>
    <row r="434" spans="1:7" x14ac:dyDescent="0.55000000000000004">
      <c r="A434" s="28" t="s">
        <v>28</v>
      </c>
      <c r="B434" t="s">
        <v>27</v>
      </c>
      <c r="C434" s="13">
        <v>45440</v>
      </c>
      <c r="D434">
        <v>13</v>
      </c>
      <c r="F434">
        <v>0.48</v>
      </c>
      <c r="G434" t="str">
        <f t="shared" si="6"/>
        <v>Wet</v>
      </c>
    </row>
    <row r="435" spans="1:7" x14ac:dyDescent="0.55000000000000004">
      <c r="A435" s="28" t="s">
        <v>30</v>
      </c>
      <c r="B435" t="s">
        <v>32</v>
      </c>
      <c r="C435" s="13">
        <v>45440</v>
      </c>
      <c r="D435">
        <v>2420</v>
      </c>
      <c r="F435">
        <v>0.48</v>
      </c>
      <c r="G435" t="str">
        <f t="shared" si="6"/>
        <v>Wet</v>
      </c>
    </row>
    <row r="436" spans="1:7" x14ac:dyDescent="0.55000000000000004">
      <c r="A436" s="28" t="s">
        <v>33</v>
      </c>
      <c r="B436" t="s">
        <v>35</v>
      </c>
      <c r="C436" s="13">
        <v>45440</v>
      </c>
      <c r="D436">
        <v>248</v>
      </c>
      <c r="F436">
        <v>0.38</v>
      </c>
      <c r="G436" t="str">
        <f t="shared" si="6"/>
        <v>Wet</v>
      </c>
    </row>
    <row r="437" spans="1:7" x14ac:dyDescent="0.55000000000000004">
      <c r="A437" s="28" t="s">
        <v>36</v>
      </c>
      <c r="B437" t="s">
        <v>35</v>
      </c>
      <c r="C437" s="13">
        <v>45440</v>
      </c>
      <c r="D437">
        <v>231</v>
      </c>
      <c r="F437">
        <v>0.38</v>
      </c>
      <c r="G437" t="str">
        <f t="shared" si="6"/>
        <v>Wet</v>
      </c>
    </row>
    <row r="438" spans="1:7" x14ac:dyDescent="0.55000000000000004">
      <c r="A438" s="28" t="s">
        <v>23</v>
      </c>
      <c r="B438" t="s">
        <v>20</v>
      </c>
      <c r="C438" s="13">
        <v>45460</v>
      </c>
      <c r="D438">
        <v>105</v>
      </c>
      <c r="F438">
        <v>0</v>
      </c>
      <c r="G438" t="str">
        <f t="shared" si="6"/>
        <v>Dry</v>
      </c>
    </row>
    <row r="439" spans="1:7" x14ac:dyDescent="0.55000000000000004">
      <c r="A439" s="28" t="s">
        <v>18</v>
      </c>
      <c r="B439" t="s">
        <v>20</v>
      </c>
      <c r="C439" s="13">
        <v>45460</v>
      </c>
      <c r="D439">
        <v>166</v>
      </c>
      <c r="F439">
        <v>0</v>
      </c>
      <c r="G439" t="str">
        <f t="shared" si="6"/>
        <v>Dry</v>
      </c>
    </row>
    <row r="440" spans="1:7" x14ac:dyDescent="0.55000000000000004">
      <c r="A440" s="28" t="s">
        <v>21</v>
      </c>
      <c r="B440" t="s">
        <v>20</v>
      </c>
      <c r="C440" s="13">
        <v>45460</v>
      </c>
      <c r="D440">
        <v>249</v>
      </c>
      <c r="F440">
        <v>0</v>
      </c>
      <c r="G440" t="str">
        <f t="shared" si="6"/>
        <v>Dry</v>
      </c>
    </row>
    <row r="441" spans="1:7" x14ac:dyDescent="0.55000000000000004">
      <c r="A441" s="28" t="s">
        <v>25</v>
      </c>
      <c r="B441" t="s">
        <v>27</v>
      </c>
      <c r="C441" s="13">
        <v>45460</v>
      </c>
      <c r="D441">
        <v>105</v>
      </c>
      <c r="F441">
        <v>0</v>
      </c>
      <c r="G441" t="str">
        <f t="shared" si="6"/>
        <v>Dry</v>
      </c>
    </row>
    <row r="442" spans="1:7" x14ac:dyDescent="0.55000000000000004">
      <c r="A442" s="28" t="s">
        <v>28</v>
      </c>
      <c r="B442" t="s">
        <v>27</v>
      </c>
      <c r="C442" s="13">
        <v>45460</v>
      </c>
      <c r="D442">
        <v>32</v>
      </c>
      <c r="F442">
        <v>0</v>
      </c>
      <c r="G442" t="str">
        <f t="shared" si="6"/>
        <v>Dry</v>
      </c>
    </row>
    <row r="443" spans="1:7" x14ac:dyDescent="0.55000000000000004">
      <c r="A443" s="28" t="s">
        <v>30</v>
      </c>
      <c r="B443" t="s">
        <v>32</v>
      </c>
      <c r="C443" s="13">
        <v>45460</v>
      </c>
      <c r="D443">
        <v>260</v>
      </c>
      <c r="F443">
        <v>0</v>
      </c>
      <c r="G443" t="str">
        <f t="shared" si="6"/>
        <v>Dry</v>
      </c>
    </row>
    <row r="444" spans="1:7" x14ac:dyDescent="0.55000000000000004">
      <c r="A444" s="28" t="s">
        <v>33</v>
      </c>
      <c r="B444" t="s">
        <v>35</v>
      </c>
      <c r="C444" s="13">
        <v>45460</v>
      </c>
      <c r="D444">
        <v>107</v>
      </c>
      <c r="F444">
        <v>0</v>
      </c>
      <c r="G444" t="str">
        <f t="shared" si="6"/>
        <v>Dry</v>
      </c>
    </row>
    <row r="445" spans="1:7" x14ac:dyDescent="0.55000000000000004">
      <c r="A445" s="28" t="s">
        <v>36</v>
      </c>
      <c r="B445" t="s">
        <v>35</v>
      </c>
      <c r="C445" s="13">
        <v>45460</v>
      </c>
      <c r="D445">
        <v>192</v>
      </c>
      <c r="F445">
        <v>0</v>
      </c>
      <c r="G445" t="str">
        <f t="shared" si="6"/>
        <v>Dry</v>
      </c>
    </row>
    <row r="446" spans="1:7" x14ac:dyDescent="0.55000000000000004">
      <c r="A446" s="28" t="s">
        <v>23</v>
      </c>
      <c r="B446" t="s">
        <v>20</v>
      </c>
      <c r="C446" s="13">
        <v>45474</v>
      </c>
      <c r="D446">
        <v>140</v>
      </c>
      <c r="F446">
        <v>0.05</v>
      </c>
      <c r="G446" t="str">
        <f t="shared" si="6"/>
        <v>Dry</v>
      </c>
    </row>
    <row r="447" spans="1:7" x14ac:dyDescent="0.55000000000000004">
      <c r="A447" s="28" t="s">
        <v>18</v>
      </c>
      <c r="B447" t="s">
        <v>20</v>
      </c>
      <c r="C447" s="13">
        <v>45474</v>
      </c>
      <c r="D447">
        <v>387</v>
      </c>
      <c r="F447">
        <v>0.05</v>
      </c>
      <c r="G447" t="str">
        <f t="shared" si="6"/>
        <v>Dry</v>
      </c>
    </row>
    <row r="448" spans="1:7" x14ac:dyDescent="0.55000000000000004">
      <c r="A448" s="28" t="s">
        <v>21</v>
      </c>
      <c r="B448" t="s">
        <v>20</v>
      </c>
      <c r="C448" s="13">
        <v>45474</v>
      </c>
      <c r="D448">
        <v>249</v>
      </c>
      <c r="F448">
        <v>0.05</v>
      </c>
      <c r="G448" t="str">
        <f t="shared" si="6"/>
        <v>Dry</v>
      </c>
    </row>
    <row r="449" spans="1:7" x14ac:dyDescent="0.55000000000000004">
      <c r="A449" s="28" t="s">
        <v>25</v>
      </c>
      <c r="B449" t="s">
        <v>27</v>
      </c>
      <c r="C449" s="13">
        <v>45474</v>
      </c>
      <c r="D449">
        <v>326</v>
      </c>
      <c r="F449">
        <v>0.03</v>
      </c>
      <c r="G449" t="str">
        <f t="shared" si="6"/>
        <v>Dry</v>
      </c>
    </row>
    <row r="450" spans="1:7" x14ac:dyDescent="0.55000000000000004">
      <c r="A450" s="28" t="s">
        <v>28</v>
      </c>
      <c r="B450" t="s">
        <v>27</v>
      </c>
      <c r="C450" s="13">
        <v>45474</v>
      </c>
      <c r="D450">
        <v>55</v>
      </c>
      <c r="F450">
        <v>0.03</v>
      </c>
      <c r="G450" t="str">
        <f t="shared" ref="G450:G493" si="7">IF(F450&gt;=0.1,"Wet","Dry")</f>
        <v>Dry</v>
      </c>
    </row>
    <row r="451" spans="1:7" x14ac:dyDescent="0.55000000000000004">
      <c r="A451" s="28" t="s">
        <v>30</v>
      </c>
      <c r="B451" t="s">
        <v>32</v>
      </c>
      <c r="C451" s="13">
        <v>45474</v>
      </c>
      <c r="D451">
        <v>387</v>
      </c>
      <c r="F451">
        <v>0.03</v>
      </c>
      <c r="G451" t="str">
        <f t="shared" si="7"/>
        <v>Dry</v>
      </c>
    </row>
    <row r="452" spans="1:7" x14ac:dyDescent="0.55000000000000004">
      <c r="A452" s="28" t="s">
        <v>33</v>
      </c>
      <c r="B452" t="s">
        <v>35</v>
      </c>
      <c r="C452" s="13">
        <v>45474</v>
      </c>
      <c r="D452">
        <v>43</v>
      </c>
      <c r="F452">
        <v>0.04</v>
      </c>
      <c r="G452" t="str">
        <f t="shared" si="7"/>
        <v>Dry</v>
      </c>
    </row>
    <row r="453" spans="1:7" x14ac:dyDescent="0.55000000000000004">
      <c r="A453" s="28" t="s">
        <v>36</v>
      </c>
      <c r="B453" t="s">
        <v>35</v>
      </c>
      <c r="C453" s="13">
        <v>45474</v>
      </c>
      <c r="D453">
        <v>248</v>
      </c>
      <c r="F453">
        <v>0.04</v>
      </c>
      <c r="G453" t="str">
        <f t="shared" si="7"/>
        <v>Dry</v>
      </c>
    </row>
    <row r="454" spans="1:7" x14ac:dyDescent="0.55000000000000004">
      <c r="A454" s="28" t="s">
        <v>23</v>
      </c>
      <c r="B454" t="s">
        <v>20</v>
      </c>
      <c r="C454" s="13">
        <v>45488</v>
      </c>
      <c r="D454">
        <v>121</v>
      </c>
      <c r="F454">
        <v>0.33</v>
      </c>
      <c r="G454" t="str">
        <f t="shared" si="7"/>
        <v>Wet</v>
      </c>
    </row>
    <row r="455" spans="1:7" x14ac:dyDescent="0.55000000000000004">
      <c r="A455" s="28" t="s">
        <v>18</v>
      </c>
      <c r="B455" t="s">
        <v>20</v>
      </c>
      <c r="C455" s="13">
        <v>45488</v>
      </c>
      <c r="D455">
        <v>365</v>
      </c>
      <c r="F455">
        <v>0.33</v>
      </c>
      <c r="G455" t="str">
        <f t="shared" si="7"/>
        <v>Wet</v>
      </c>
    </row>
    <row r="456" spans="1:7" x14ac:dyDescent="0.55000000000000004">
      <c r="A456" s="28" t="s">
        <v>21</v>
      </c>
      <c r="B456" t="s">
        <v>20</v>
      </c>
      <c r="C456" s="13">
        <v>45488</v>
      </c>
      <c r="D456">
        <v>147</v>
      </c>
      <c r="F456">
        <v>0.33</v>
      </c>
      <c r="G456" t="str">
        <f t="shared" si="7"/>
        <v>Wet</v>
      </c>
    </row>
    <row r="457" spans="1:7" x14ac:dyDescent="0.55000000000000004">
      <c r="A457" s="28" t="s">
        <v>25</v>
      </c>
      <c r="B457" t="s">
        <v>27</v>
      </c>
      <c r="C457" s="13">
        <v>45488</v>
      </c>
      <c r="D457">
        <v>228</v>
      </c>
      <c r="F457">
        <v>0.44</v>
      </c>
      <c r="G457" t="str">
        <f t="shared" si="7"/>
        <v>Wet</v>
      </c>
    </row>
    <row r="458" spans="1:7" x14ac:dyDescent="0.55000000000000004">
      <c r="A458" s="28" t="s">
        <v>28</v>
      </c>
      <c r="B458" t="s">
        <v>27</v>
      </c>
      <c r="C458" s="13">
        <v>45488</v>
      </c>
      <c r="D458">
        <v>26</v>
      </c>
      <c r="F458">
        <v>0.44</v>
      </c>
      <c r="G458" t="str">
        <f t="shared" si="7"/>
        <v>Wet</v>
      </c>
    </row>
    <row r="459" spans="1:7" x14ac:dyDescent="0.55000000000000004">
      <c r="A459" s="28" t="s">
        <v>30</v>
      </c>
      <c r="B459" t="s">
        <v>32</v>
      </c>
      <c r="C459" s="13">
        <v>45488</v>
      </c>
      <c r="D459">
        <v>548</v>
      </c>
      <c r="F459">
        <v>0.44</v>
      </c>
      <c r="G459" t="str">
        <f t="shared" si="7"/>
        <v>Wet</v>
      </c>
    </row>
    <row r="460" spans="1:7" x14ac:dyDescent="0.55000000000000004">
      <c r="A460" s="28" t="s">
        <v>33</v>
      </c>
      <c r="B460" t="s">
        <v>35</v>
      </c>
      <c r="C460" s="13">
        <v>45488</v>
      </c>
      <c r="D460">
        <v>10</v>
      </c>
      <c r="F460">
        <v>0.21000000000000002</v>
      </c>
      <c r="G460" t="str">
        <f t="shared" si="7"/>
        <v>Wet</v>
      </c>
    </row>
    <row r="461" spans="1:7" x14ac:dyDescent="0.55000000000000004">
      <c r="A461" s="28" t="s">
        <v>36</v>
      </c>
      <c r="B461" t="s">
        <v>35</v>
      </c>
      <c r="C461" s="13">
        <v>45488</v>
      </c>
      <c r="D461">
        <v>238</v>
      </c>
      <c r="F461">
        <v>0.21000000000000002</v>
      </c>
      <c r="G461" t="str">
        <f t="shared" si="7"/>
        <v>Wet</v>
      </c>
    </row>
    <row r="462" spans="1:7" x14ac:dyDescent="0.55000000000000004">
      <c r="A462" s="28" t="s">
        <v>23</v>
      </c>
      <c r="B462" t="s">
        <v>20</v>
      </c>
      <c r="C462" s="13">
        <v>45502</v>
      </c>
      <c r="D462">
        <v>142</v>
      </c>
      <c r="F462">
        <v>0.15</v>
      </c>
      <c r="G462" t="str">
        <f t="shared" si="7"/>
        <v>Wet</v>
      </c>
    </row>
    <row r="463" spans="1:7" x14ac:dyDescent="0.55000000000000004">
      <c r="A463" s="28" t="s">
        <v>18</v>
      </c>
      <c r="B463" t="s">
        <v>20</v>
      </c>
      <c r="C463" s="13">
        <v>45502</v>
      </c>
      <c r="D463">
        <v>387</v>
      </c>
      <c r="F463">
        <v>0.15</v>
      </c>
      <c r="G463" t="str">
        <f t="shared" si="7"/>
        <v>Wet</v>
      </c>
    </row>
    <row r="464" spans="1:7" x14ac:dyDescent="0.55000000000000004">
      <c r="A464" s="28" t="s">
        <v>21</v>
      </c>
      <c r="B464" t="s">
        <v>20</v>
      </c>
      <c r="C464" s="13">
        <v>45502</v>
      </c>
      <c r="D464">
        <v>152</v>
      </c>
      <c r="F464">
        <v>0.15</v>
      </c>
      <c r="G464" t="str">
        <f t="shared" si="7"/>
        <v>Wet</v>
      </c>
    </row>
    <row r="465" spans="1:7" x14ac:dyDescent="0.55000000000000004">
      <c r="A465" s="28" t="s">
        <v>25</v>
      </c>
      <c r="B465" t="s">
        <v>27</v>
      </c>
      <c r="C465" s="13">
        <v>45502</v>
      </c>
      <c r="D465">
        <v>118</v>
      </c>
      <c r="F465">
        <v>0.02</v>
      </c>
      <c r="G465" t="str">
        <f t="shared" si="7"/>
        <v>Dry</v>
      </c>
    </row>
    <row r="466" spans="1:7" x14ac:dyDescent="0.55000000000000004">
      <c r="A466" s="28" t="s">
        <v>28</v>
      </c>
      <c r="B466" t="s">
        <v>27</v>
      </c>
      <c r="C466" s="13">
        <v>45502</v>
      </c>
      <c r="D466">
        <v>23</v>
      </c>
      <c r="F466">
        <v>0.02</v>
      </c>
      <c r="G466" t="str">
        <f t="shared" si="7"/>
        <v>Dry</v>
      </c>
    </row>
    <row r="467" spans="1:7" x14ac:dyDescent="0.55000000000000004">
      <c r="A467" s="28" t="s">
        <v>30</v>
      </c>
      <c r="B467" t="s">
        <v>32</v>
      </c>
      <c r="C467" s="13">
        <v>45502</v>
      </c>
      <c r="D467">
        <v>272</v>
      </c>
      <c r="F467">
        <v>0.02</v>
      </c>
      <c r="G467" t="str">
        <f t="shared" si="7"/>
        <v>Dry</v>
      </c>
    </row>
    <row r="468" spans="1:7" x14ac:dyDescent="0.55000000000000004">
      <c r="A468" s="28" t="s">
        <v>33</v>
      </c>
      <c r="B468" t="s">
        <v>35</v>
      </c>
      <c r="C468" s="13">
        <v>45502</v>
      </c>
      <c r="D468">
        <v>109</v>
      </c>
      <c r="F468">
        <v>0.05</v>
      </c>
      <c r="G468" t="str">
        <f t="shared" si="7"/>
        <v>Dry</v>
      </c>
    </row>
    <row r="469" spans="1:7" x14ac:dyDescent="0.55000000000000004">
      <c r="A469" s="28" t="s">
        <v>36</v>
      </c>
      <c r="B469" t="s">
        <v>35</v>
      </c>
      <c r="C469" s="13">
        <v>45502</v>
      </c>
      <c r="D469">
        <v>192</v>
      </c>
      <c r="F469">
        <v>0.05</v>
      </c>
      <c r="G469" t="str">
        <f t="shared" si="7"/>
        <v>Dry</v>
      </c>
    </row>
    <row r="470" spans="1:7" x14ac:dyDescent="0.55000000000000004">
      <c r="A470" s="28" t="s">
        <v>23</v>
      </c>
      <c r="B470" t="s">
        <v>20</v>
      </c>
      <c r="C470" s="13">
        <v>45523</v>
      </c>
      <c r="D470">
        <v>68</v>
      </c>
      <c r="F470">
        <v>0.6</v>
      </c>
      <c r="G470" t="str">
        <f t="shared" si="7"/>
        <v>Wet</v>
      </c>
    </row>
    <row r="471" spans="1:7" x14ac:dyDescent="0.55000000000000004">
      <c r="A471" s="28" t="s">
        <v>18</v>
      </c>
      <c r="B471" t="s">
        <v>20</v>
      </c>
      <c r="C471" s="13">
        <v>45523</v>
      </c>
      <c r="D471">
        <v>276</v>
      </c>
      <c r="F471">
        <v>0.6</v>
      </c>
      <c r="G471" t="str">
        <f t="shared" si="7"/>
        <v>Wet</v>
      </c>
    </row>
    <row r="472" spans="1:7" x14ac:dyDescent="0.55000000000000004">
      <c r="A472" s="28" t="s">
        <v>21</v>
      </c>
      <c r="B472" t="s">
        <v>20</v>
      </c>
      <c r="C472" s="13">
        <v>45523</v>
      </c>
      <c r="D472">
        <v>228</v>
      </c>
      <c r="F472">
        <v>0.6</v>
      </c>
      <c r="G472" t="str">
        <f t="shared" si="7"/>
        <v>Wet</v>
      </c>
    </row>
    <row r="473" spans="1:7" x14ac:dyDescent="0.55000000000000004">
      <c r="A473" s="28" t="s">
        <v>25</v>
      </c>
      <c r="B473" t="s">
        <v>27</v>
      </c>
      <c r="C473" s="13">
        <v>45523</v>
      </c>
      <c r="D473">
        <v>387</v>
      </c>
      <c r="F473">
        <v>0.48000000000000004</v>
      </c>
      <c r="G473" t="str">
        <f t="shared" si="7"/>
        <v>Wet</v>
      </c>
    </row>
    <row r="474" spans="1:7" x14ac:dyDescent="0.55000000000000004">
      <c r="A474" s="28" t="s">
        <v>28</v>
      </c>
      <c r="B474" t="s">
        <v>27</v>
      </c>
      <c r="C474" s="13">
        <v>45523</v>
      </c>
      <c r="D474">
        <v>56</v>
      </c>
      <c r="F474">
        <v>0.48000000000000004</v>
      </c>
      <c r="G474" t="str">
        <f t="shared" si="7"/>
        <v>Wet</v>
      </c>
    </row>
    <row r="475" spans="1:7" x14ac:dyDescent="0.55000000000000004">
      <c r="A475" s="28" t="s">
        <v>30</v>
      </c>
      <c r="B475" t="s">
        <v>32</v>
      </c>
      <c r="C475" s="13">
        <v>45523</v>
      </c>
      <c r="D475">
        <v>488</v>
      </c>
      <c r="F475">
        <v>0.48000000000000004</v>
      </c>
      <c r="G475" t="str">
        <f t="shared" si="7"/>
        <v>Wet</v>
      </c>
    </row>
    <row r="476" spans="1:7" x14ac:dyDescent="0.55000000000000004">
      <c r="A476" s="28" t="s">
        <v>33</v>
      </c>
      <c r="B476" t="s">
        <v>35</v>
      </c>
      <c r="C476" s="13">
        <v>45523</v>
      </c>
      <c r="D476">
        <v>50</v>
      </c>
      <c r="F476">
        <v>0.37</v>
      </c>
      <c r="G476" t="str">
        <f t="shared" si="7"/>
        <v>Wet</v>
      </c>
    </row>
    <row r="477" spans="1:7" x14ac:dyDescent="0.55000000000000004">
      <c r="A477" s="28" t="s">
        <v>36</v>
      </c>
      <c r="B477" t="s">
        <v>35</v>
      </c>
      <c r="C477" s="13">
        <v>45523</v>
      </c>
      <c r="D477">
        <v>387</v>
      </c>
      <c r="F477">
        <v>0.37</v>
      </c>
      <c r="G477" t="str">
        <f t="shared" si="7"/>
        <v>Wet</v>
      </c>
    </row>
    <row r="478" spans="1:7" x14ac:dyDescent="0.55000000000000004">
      <c r="A478" s="28" t="s">
        <v>23</v>
      </c>
      <c r="B478" t="s">
        <v>20</v>
      </c>
      <c r="C478" s="13">
        <v>45538</v>
      </c>
      <c r="D478">
        <v>91</v>
      </c>
      <c r="F478">
        <v>0</v>
      </c>
      <c r="G478" t="str">
        <f t="shared" si="7"/>
        <v>Dry</v>
      </c>
    </row>
    <row r="479" spans="1:7" x14ac:dyDescent="0.55000000000000004">
      <c r="A479" s="28" t="s">
        <v>18</v>
      </c>
      <c r="B479" t="s">
        <v>20</v>
      </c>
      <c r="C479" s="13">
        <v>45538</v>
      </c>
      <c r="D479">
        <v>113</v>
      </c>
      <c r="F479">
        <v>0</v>
      </c>
      <c r="G479" t="str">
        <f t="shared" si="7"/>
        <v>Dry</v>
      </c>
    </row>
    <row r="480" spans="1:7" x14ac:dyDescent="0.55000000000000004">
      <c r="A480" s="28" t="s">
        <v>21</v>
      </c>
      <c r="B480" t="s">
        <v>20</v>
      </c>
      <c r="C480" s="13">
        <v>45538</v>
      </c>
      <c r="D480">
        <v>119</v>
      </c>
      <c r="F480">
        <v>0</v>
      </c>
      <c r="G480" t="str">
        <f t="shared" si="7"/>
        <v>Dry</v>
      </c>
    </row>
    <row r="481" spans="1:7" x14ac:dyDescent="0.55000000000000004">
      <c r="A481" s="28" t="s">
        <v>25</v>
      </c>
      <c r="B481" t="s">
        <v>27</v>
      </c>
      <c r="C481" s="13">
        <v>45538</v>
      </c>
      <c r="D481">
        <v>194</v>
      </c>
      <c r="F481">
        <v>0</v>
      </c>
      <c r="G481" t="str">
        <f t="shared" si="7"/>
        <v>Dry</v>
      </c>
    </row>
    <row r="482" spans="1:7" x14ac:dyDescent="0.55000000000000004">
      <c r="A482" s="28" t="s">
        <v>28</v>
      </c>
      <c r="B482" t="s">
        <v>27</v>
      </c>
      <c r="C482" s="13">
        <v>45538</v>
      </c>
      <c r="D482">
        <v>14</v>
      </c>
      <c r="F482">
        <v>0</v>
      </c>
      <c r="G482" t="str">
        <f t="shared" si="7"/>
        <v>Dry</v>
      </c>
    </row>
    <row r="483" spans="1:7" x14ac:dyDescent="0.55000000000000004">
      <c r="A483" s="28" t="s">
        <v>30</v>
      </c>
      <c r="B483" t="s">
        <v>32</v>
      </c>
      <c r="C483" s="13">
        <v>45538</v>
      </c>
      <c r="D483">
        <v>172</v>
      </c>
      <c r="F483">
        <v>0</v>
      </c>
      <c r="G483" t="str">
        <f t="shared" si="7"/>
        <v>Dry</v>
      </c>
    </row>
    <row r="484" spans="1:7" x14ac:dyDescent="0.55000000000000004">
      <c r="A484" s="28" t="s">
        <v>33</v>
      </c>
      <c r="B484" t="s">
        <v>35</v>
      </c>
      <c r="C484" s="13">
        <v>45538</v>
      </c>
      <c r="D484">
        <v>14</v>
      </c>
      <c r="F484">
        <v>0</v>
      </c>
      <c r="G484" t="str">
        <f t="shared" si="7"/>
        <v>Dry</v>
      </c>
    </row>
    <row r="485" spans="1:7" x14ac:dyDescent="0.55000000000000004">
      <c r="A485" s="28" t="s">
        <v>36</v>
      </c>
      <c r="B485" t="s">
        <v>35</v>
      </c>
      <c r="C485" s="13">
        <v>45538</v>
      </c>
      <c r="D485">
        <v>130</v>
      </c>
      <c r="F485">
        <v>0</v>
      </c>
      <c r="G485" t="str">
        <f t="shared" si="7"/>
        <v>Dry</v>
      </c>
    </row>
    <row r="486" spans="1:7" x14ac:dyDescent="0.55000000000000004">
      <c r="A486" s="28" t="s">
        <v>23</v>
      </c>
      <c r="B486" t="s">
        <v>20</v>
      </c>
      <c r="C486" s="13">
        <v>45551</v>
      </c>
      <c r="D486">
        <v>71</v>
      </c>
      <c r="F486">
        <v>0</v>
      </c>
      <c r="G486" t="str">
        <f t="shared" si="7"/>
        <v>Dry</v>
      </c>
    </row>
    <row r="487" spans="1:7" x14ac:dyDescent="0.55000000000000004">
      <c r="A487" s="28" t="s">
        <v>18</v>
      </c>
      <c r="B487" t="s">
        <v>20</v>
      </c>
      <c r="C487" s="13">
        <v>45551</v>
      </c>
      <c r="D487">
        <v>387</v>
      </c>
      <c r="F487">
        <v>0</v>
      </c>
      <c r="G487" t="str">
        <f t="shared" si="7"/>
        <v>Dry</v>
      </c>
    </row>
    <row r="488" spans="1:7" x14ac:dyDescent="0.55000000000000004">
      <c r="A488" s="28" t="s">
        <v>21</v>
      </c>
      <c r="B488" t="s">
        <v>20</v>
      </c>
      <c r="C488" s="13">
        <v>45551</v>
      </c>
      <c r="D488">
        <v>194</v>
      </c>
      <c r="F488">
        <v>0</v>
      </c>
      <c r="G488" t="str">
        <f t="shared" si="7"/>
        <v>Dry</v>
      </c>
    </row>
    <row r="489" spans="1:7" x14ac:dyDescent="0.55000000000000004">
      <c r="A489" s="28" t="s">
        <v>25</v>
      </c>
      <c r="B489" t="s">
        <v>27</v>
      </c>
      <c r="C489" s="13">
        <v>45551</v>
      </c>
      <c r="D489">
        <v>126</v>
      </c>
      <c r="F489">
        <v>0</v>
      </c>
      <c r="G489" t="str">
        <f t="shared" si="7"/>
        <v>Dry</v>
      </c>
    </row>
    <row r="490" spans="1:7" x14ac:dyDescent="0.55000000000000004">
      <c r="A490" s="28" t="s">
        <v>28</v>
      </c>
      <c r="B490" t="s">
        <v>27</v>
      </c>
      <c r="C490" s="13">
        <v>45551</v>
      </c>
      <c r="D490">
        <v>14</v>
      </c>
      <c r="F490">
        <v>0</v>
      </c>
      <c r="G490" t="str">
        <f t="shared" si="7"/>
        <v>Dry</v>
      </c>
    </row>
    <row r="491" spans="1:7" x14ac:dyDescent="0.55000000000000004">
      <c r="A491" s="28" t="s">
        <v>30</v>
      </c>
      <c r="B491" t="s">
        <v>32</v>
      </c>
      <c r="C491" s="13">
        <v>45551</v>
      </c>
      <c r="D491">
        <v>345</v>
      </c>
      <c r="F491">
        <v>0</v>
      </c>
      <c r="G491" t="str">
        <f t="shared" si="7"/>
        <v>Dry</v>
      </c>
    </row>
    <row r="492" spans="1:7" x14ac:dyDescent="0.55000000000000004">
      <c r="A492" s="28" t="s">
        <v>33</v>
      </c>
      <c r="B492" t="s">
        <v>35</v>
      </c>
      <c r="C492" s="13">
        <v>45551</v>
      </c>
      <c r="D492">
        <v>135</v>
      </c>
      <c r="F492">
        <v>0</v>
      </c>
      <c r="G492" t="str">
        <f t="shared" si="7"/>
        <v>Dry</v>
      </c>
    </row>
    <row r="493" spans="1:7" x14ac:dyDescent="0.55000000000000004">
      <c r="A493" s="28" t="s">
        <v>36</v>
      </c>
      <c r="B493" t="s">
        <v>35</v>
      </c>
      <c r="C493" s="13">
        <v>45551</v>
      </c>
      <c r="D493">
        <v>114</v>
      </c>
      <c r="F493">
        <v>0</v>
      </c>
      <c r="G493" t="str">
        <f t="shared" si="7"/>
        <v>Dry</v>
      </c>
    </row>
  </sheetData>
  <sortState xmlns:xlrd2="http://schemas.microsoft.com/office/spreadsheetml/2017/richdata2" ref="A2:G493">
    <sortCondition ref="C2:C493"/>
    <sortCondition ref="B2:B493"/>
    <sortCondition ref="A2:A493"/>
  </sortState>
  <pageMargins left="0.7" right="0.7" top="0.75" bottom="0.75" header="0.3" footer="0.3"/>
  <pageSetup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I27" sqref="I27"/>
    </sheetView>
  </sheetViews>
  <sheetFormatPr defaultRowHeight="14.4" x14ac:dyDescent="0.55000000000000004"/>
  <cols>
    <col min="1" max="1" width="10" customWidth="1"/>
    <col min="2" max="8" width="9.41796875" customWidth="1"/>
    <col min="9" max="9" width="15" customWidth="1"/>
  </cols>
  <sheetData>
    <row r="1" spans="1:9" s="5" customFormat="1" ht="28.8" x14ac:dyDescent="0.55000000000000004">
      <c r="A1" s="20" t="s">
        <v>76</v>
      </c>
      <c r="B1" s="22" t="s">
        <v>4</v>
      </c>
      <c r="C1" s="22" t="s">
        <v>5</v>
      </c>
      <c r="D1" s="22" t="s">
        <v>86</v>
      </c>
      <c r="E1" s="22" t="s">
        <v>87</v>
      </c>
      <c r="F1" s="22" t="s">
        <v>88</v>
      </c>
      <c r="G1" s="22" t="s">
        <v>89</v>
      </c>
      <c r="H1" s="22" t="s">
        <v>90</v>
      </c>
      <c r="I1" s="20" t="s">
        <v>91</v>
      </c>
    </row>
    <row r="2" spans="1:9" x14ac:dyDescent="0.55000000000000004">
      <c r="A2" s="27" t="s">
        <v>23</v>
      </c>
      <c r="B2" s="2">
        <v>9</v>
      </c>
      <c r="C2" s="2">
        <v>1</v>
      </c>
      <c r="D2" s="4">
        <v>117</v>
      </c>
      <c r="E2" s="4">
        <v>0</v>
      </c>
      <c r="F2" s="4">
        <v>1</v>
      </c>
      <c r="G2" s="3">
        <v>0.11</v>
      </c>
      <c r="H2" s="3">
        <v>0</v>
      </c>
      <c r="I2" s="14" t="s">
        <v>92</v>
      </c>
    </row>
    <row r="3" spans="1:9" x14ac:dyDescent="0.55000000000000004">
      <c r="A3" s="27" t="s">
        <v>18</v>
      </c>
      <c r="B3" s="2">
        <v>72</v>
      </c>
      <c r="C3" s="2">
        <v>30</v>
      </c>
      <c r="D3" s="4">
        <v>185</v>
      </c>
      <c r="E3" s="4">
        <v>7</v>
      </c>
      <c r="F3" s="4">
        <v>6</v>
      </c>
      <c r="G3" s="3">
        <v>0.42</v>
      </c>
      <c r="H3" s="3">
        <v>0.1</v>
      </c>
      <c r="I3" s="14" t="s">
        <v>93</v>
      </c>
    </row>
    <row r="4" spans="1:9" x14ac:dyDescent="0.55000000000000004">
      <c r="A4" s="27" t="s">
        <v>82</v>
      </c>
      <c r="B4" s="2">
        <v>63</v>
      </c>
      <c r="C4" s="2">
        <v>14</v>
      </c>
      <c r="D4" s="4">
        <v>146</v>
      </c>
      <c r="E4" s="4">
        <v>6</v>
      </c>
      <c r="F4" s="4">
        <v>5</v>
      </c>
      <c r="G4" s="3">
        <v>0.22</v>
      </c>
      <c r="H4" s="3">
        <v>0.1</v>
      </c>
      <c r="I4" s="14" t="s">
        <v>94</v>
      </c>
    </row>
    <row r="5" spans="1:9" x14ac:dyDescent="0.55000000000000004">
      <c r="A5" s="27" t="s">
        <v>21</v>
      </c>
      <c r="B5" s="2">
        <v>9</v>
      </c>
      <c r="C5" s="2">
        <v>3</v>
      </c>
      <c r="D5" s="4">
        <v>228</v>
      </c>
      <c r="E5" s="4">
        <v>1</v>
      </c>
      <c r="F5" s="4">
        <v>1</v>
      </c>
      <c r="G5" s="3">
        <v>0.33</v>
      </c>
      <c r="H5" s="3">
        <v>0.11</v>
      </c>
      <c r="I5" s="14" t="s">
        <v>93</v>
      </c>
    </row>
    <row r="6" spans="1:9" x14ac:dyDescent="0.55000000000000004">
      <c r="A6" s="27" t="s">
        <v>25</v>
      </c>
      <c r="B6" s="2">
        <v>72</v>
      </c>
      <c r="C6" s="2">
        <v>19</v>
      </c>
      <c r="D6" s="4">
        <v>171</v>
      </c>
      <c r="E6" s="4">
        <v>8</v>
      </c>
      <c r="F6" s="4">
        <v>6</v>
      </c>
      <c r="G6" s="3">
        <v>0.26</v>
      </c>
      <c r="H6" s="3">
        <v>0.11</v>
      </c>
      <c r="I6" s="14" t="s">
        <v>93</v>
      </c>
    </row>
    <row r="7" spans="1:9" x14ac:dyDescent="0.55000000000000004">
      <c r="A7" s="27" t="s">
        <v>28</v>
      </c>
      <c r="B7" s="2">
        <v>27</v>
      </c>
      <c r="C7" s="2">
        <v>0</v>
      </c>
      <c r="D7" s="4">
        <v>23</v>
      </c>
      <c r="E7" s="4">
        <v>0</v>
      </c>
      <c r="F7" s="4">
        <v>3</v>
      </c>
      <c r="G7" s="3">
        <v>0</v>
      </c>
      <c r="H7" s="3">
        <v>0</v>
      </c>
      <c r="I7" s="14" t="s">
        <v>95</v>
      </c>
    </row>
    <row r="8" spans="1:9" x14ac:dyDescent="0.55000000000000004">
      <c r="A8" s="27" t="s">
        <v>83</v>
      </c>
      <c r="B8" s="2">
        <v>45</v>
      </c>
      <c r="C8" s="2">
        <v>0</v>
      </c>
      <c r="D8" s="4">
        <v>35</v>
      </c>
      <c r="E8" s="4">
        <v>0</v>
      </c>
      <c r="F8" s="4">
        <v>3</v>
      </c>
      <c r="G8" s="3">
        <v>0</v>
      </c>
      <c r="H8" s="3">
        <v>0</v>
      </c>
      <c r="I8" s="14" t="s">
        <v>95</v>
      </c>
    </row>
    <row r="9" spans="1:9" x14ac:dyDescent="0.55000000000000004">
      <c r="A9" s="27" t="s">
        <v>30</v>
      </c>
      <c r="B9" s="2">
        <v>52</v>
      </c>
      <c r="C9" s="2">
        <v>45</v>
      </c>
      <c r="D9" s="4">
        <v>413</v>
      </c>
      <c r="E9" s="4">
        <v>22</v>
      </c>
      <c r="F9" s="4">
        <v>5</v>
      </c>
      <c r="G9" s="3">
        <v>0.87</v>
      </c>
      <c r="H9" s="3">
        <v>0.42</v>
      </c>
      <c r="I9" s="14" t="s">
        <v>93</v>
      </c>
    </row>
    <row r="10" spans="1:9" x14ac:dyDescent="0.55000000000000004">
      <c r="A10" s="27" t="s">
        <v>84</v>
      </c>
      <c r="B10" s="2">
        <v>45</v>
      </c>
      <c r="C10" s="2">
        <v>3</v>
      </c>
      <c r="D10" s="4">
        <v>57</v>
      </c>
      <c r="E10" s="4">
        <v>1</v>
      </c>
      <c r="F10" s="4">
        <v>3</v>
      </c>
      <c r="G10" s="3">
        <v>7.0000000000000007E-2</v>
      </c>
      <c r="H10" s="3">
        <v>0.02</v>
      </c>
      <c r="I10" s="14" t="s">
        <v>92</v>
      </c>
    </row>
    <row r="11" spans="1:9" x14ac:dyDescent="0.55000000000000004">
      <c r="A11" s="27" t="s">
        <v>85</v>
      </c>
      <c r="B11" s="2">
        <v>18</v>
      </c>
      <c r="C11" s="2">
        <v>2</v>
      </c>
      <c r="D11" s="4">
        <v>111</v>
      </c>
      <c r="E11" s="4">
        <v>2</v>
      </c>
      <c r="F11" s="4">
        <v>2</v>
      </c>
      <c r="G11" s="3">
        <v>0.11</v>
      </c>
      <c r="H11" s="3">
        <v>0.11</v>
      </c>
      <c r="I11" s="14" t="s">
        <v>92</v>
      </c>
    </row>
    <row r="12" spans="1:9" x14ac:dyDescent="0.55000000000000004">
      <c r="A12" s="27" t="s">
        <v>33</v>
      </c>
      <c r="B12" s="2">
        <v>9</v>
      </c>
      <c r="C12" s="2">
        <v>1</v>
      </c>
      <c r="D12" s="4">
        <v>58</v>
      </c>
      <c r="E12" s="4">
        <v>0</v>
      </c>
      <c r="F12" s="4">
        <v>1</v>
      </c>
      <c r="G12" s="3">
        <v>0.11</v>
      </c>
      <c r="H12" s="3">
        <v>0</v>
      </c>
      <c r="I12" s="14" t="s">
        <v>92</v>
      </c>
    </row>
    <row r="13" spans="1:9" x14ac:dyDescent="0.55000000000000004">
      <c r="A13" s="27" t="s">
        <v>36</v>
      </c>
      <c r="B13" s="2">
        <v>71</v>
      </c>
      <c r="C13" s="2">
        <v>25</v>
      </c>
      <c r="D13" s="4">
        <v>193</v>
      </c>
      <c r="E13" s="4">
        <v>9</v>
      </c>
      <c r="F13" s="4">
        <v>6</v>
      </c>
      <c r="G13" s="3">
        <v>0.35</v>
      </c>
      <c r="H13" s="3">
        <v>0.13</v>
      </c>
      <c r="I13" s="14" t="s">
        <v>93</v>
      </c>
    </row>
  </sheetData>
  <phoneticPr fontId="8" type="noConversion"/>
  <conditionalFormatting sqref="D2:F13">
    <cfRule type="cellIs" dxfId="2" priority="30" operator="greaterThanOrEqual">
      <formula>126</formula>
    </cfRule>
  </conditionalFormatting>
  <conditionalFormatting sqref="G2:G13">
    <cfRule type="cellIs" dxfId="1" priority="31" operator="greaterThanOrEqual">
      <formula>0.25</formula>
    </cfRule>
  </conditionalFormatting>
  <conditionalFormatting sqref="H2:H13">
    <cfRule type="cellIs" dxfId="0" priority="2" operator="greaterThanOrEqual">
      <formula>0.1</formula>
    </cfRule>
  </conditionalFormatting>
  <pageMargins left="0.7" right="0.7" top="0.75" bottom="0.75" header="0.3" footer="0.3"/>
  <pageSetup scale="8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andtime xmlns="f791e31d-2be0-498d-b8a0-b1939b97217e" xsi:nil="true"/>
    <SharedWithUsers xmlns="21b13fe0-57c1-4d15-be2e-bcfd361135f1">
      <UserInfo>
        <DisplayName/>
        <AccountId xsi:nil="true"/>
        <AccountType/>
      </UserInfo>
    </SharedWithUsers>
    <lcf76f155ced4ddcb4097134ff3c332f xmlns="f791e31d-2be0-498d-b8a0-b1939b97217e">
      <Terms xmlns="http://schemas.microsoft.com/office/infopath/2007/PartnerControls"/>
    </lcf76f155ced4ddcb4097134ff3c332f>
    <TaxCatchAll xmlns="21b13fe0-57c1-4d15-be2e-bcfd361135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22F8571034D84FB5B3BD6C4D95180D" ma:contentTypeVersion="17" ma:contentTypeDescription="Create a new document." ma:contentTypeScope="" ma:versionID="21a0301d39b065772edfc238e4aeb2ea">
  <xsd:schema xmlns:xsd="http://www.w3.org/2001/XMLSchema" xmlns:xs="http://www.w3.org/2001/XMLSchema" xmlns:p="http://schemas.microsoft.com/office/2006/metadata/properties" xmlns:ns2="f791e31d-2be0-498d-b8a0-b1939b97217e" xmlns:ns3="21b13fe0-57c1-4d15-be2e-bcfd361135f1" targetNamespace="http://schemas.microsoft.com/office/2006/metadata/properties" ma:root="true" ma:fieldsID="31c2a94166fed83af9aec7b5aa392713" ns2:_="" ns3:_="">
    <xsd:import namespace="f791e31d-2be0-498d-b8a0-b1939b97217e"/>
    <xsd:import namespace="21b13fe0-57c1-4d15-be2e-bcfd361135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dateandti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1e31d-2be0-498d-b8a0-b1939b972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13f3597-62ee-4193-b32b-5f04bcdfa6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andtime" ma:index="23" nillable="true" ma:displayName="date and time" ma:format="DateTime" ma:internalName="dateandtime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13fe0-57c1-4d15-be2e-bcfd361135f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4787b8a-3b06-4d79-a074-44dbb5d3fba9}" ma:internalName="TaxCatchAll" ma:showField="CatchAllData" ma:web="21b13fe0-57c1-4d15-be2e-bcfd36113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DA4B18-56EA-4E58-BC0E-7C769E813C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5C1B46-FEA4-430C-9A43-DFCD10D19DD7}">
  <ds:schemaRefs>
    <ds:schemaRef ds:uri="http://schemas.microsoft.com/office/2006/metadata/properties"/>
    <ds:schemaRef ds:uri="http://schemas.microsoft.com/office/infopath/2007/PartnerControls"/>
    <ds:schemaRef ds:uri="f791e31d-2be0-498d-b8a0-b1939b97217e"/>
    <ds:schemaRef ds:uri="21b13fe0-57c1-4d15-be2e-bcfd361135f1"/>
  </ds:schemaRefs>
</ds:datastoreItem>
</file>

<file path=customXml/itemProps3.xml><?xml version="1.0" encoding="utf-8"?>
<ds:datastoreItem xmlns:ds="http://schemas.openxmlformats.org/officeDocument/2006/customXml" ds:itemID="{979C9681-32C4-40CB-B6AD-BAB91711D7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91e31d-2be0-498d-b8a0-b1939b97217e"/>
    <ds:schemaRef ds:uri="21b13fe0-57c1-4d15-be2e-bcfd36113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QC</vt:lpstr>
      <vt:lpstr>WideData for R</vt:lpstr>
      <vt:lpstr>LongData for R</vt:lpstr>
      <vt:lpstr>2019–2024</vt:lpstr>
      <vt:lpstr>'2019–2024'!Print_Area</vt:lpstr>
      <vt:lpstr>Data!Print_Area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Wetherill</dc:creator>
  <cp:keywords/>
  <dc:description/>
  <cp:lastModifiedBy>Sarah Kwan</cp:lastModifiedBy>
  <cp:revision/>
  <dcterms:created xsi:type="dcterms:W3CDTF">2019-07-31T19:16:02Z</dcterms:created>
  <dcterms:modified xsi:type="dcterms:W3CDTF">2025-11-03T13:42:11Z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0x010100F822F8571034D84FB5B3BD6C4D95180D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